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5625" windowHeight="8535" activeTab="2"/>
  </bookViews>
  <sheets>
    <sheet name="тест " sheetId="1" r:id="rId1"/>
    <sheet name="ответы" sheetId="2" r:id="rId2"/>
    <sheet name="автор" sheetId="3" r:id="rId3"/>
  </sheets>
  <definedNames/>
  <calcPr fullCalcOnLoad="1"/>
</workbook>
</file>

<file path=xl/sharedStrings.xml><?xml version="1.0" encoding="utf-8"?>
<sst xmlns="http://schemas.openxmlformats.org/spreadsheetml/2006/main" count="66" uniqueCount="63">
  <si>
    <t>Если к 5 прибавить 6, то получим:</t>
  </si>
  <si>
    <t>Сумма чисел 8 и 7 равна:</t>
  </si>
  <si>
    <t>Первое слагаемое 7, второе 9. Сумма равна:</t>
  </si>
  <si>
    <t>Сумма каких двух одинаковых чисел равна 16?</t>
  </si>
  <si>
    <t>Если из 13 вычесть 4, то получится:</t>
  </si>
  <si>
    <t>Разность чисел 12 и 7 равна:</t>
  </si>
  <si>
    <t>Уменьшаемое 11, вычитаемое 6. Разность равна:</t>
  </si>
  <si>
    <t>Разность каких чисел равна 4?</t>
  </si>
  <si>
    <t>Уменьшаемое в равенстве ?-5=7 равно:</t>
  </si>
  <si>
    <t>Вычитаемое в равенстве 11-?=3 равно:</t>
  </si>
  <si>
    <t xml:space="preserve">Математику уже затем учить надо,  </t>
  </si>
  <si>
    <t xml:space="preserve">что она ум в порядок приводит. </t>
  </si>
  <si>
    <t>М. В. Ломоносов</t>
  </si>
  <si>
    <t>Из какого числа надо вычесть 3, чтобы получилось 9?</t>
  </si>
  <si>
    <t xml:space="preserve"> </t>
  </si>
  <si>
    <t>Если увеличить 8 на 9, то получится:</t>
  </si>
  <si>
    <t>Если уменьшить 10 на 6, то получится:</t>
  </si>
  <si>
    <t>На сколько число 12 больше числа 8?</t>
  </si>
  <si>
    <t>На сколько 3 меньше 11?</t>
  </si>
  <si>
    <t>Какое число больше 6 на 8?</t>
  </si>
  <si>
    <t>Какое число меньше 14 на 7?</t>
  </si>
  <si>
    <t>Какое число является результатом действий 12-4+5?</t>
  </si>
  <si>
    <t xml:space="preserve">На полке было 16 книг. Сколько книг останется </t>
  </si>
  <si>
    <t>полке, если с неё снять 7 книг?</t>
  </si>
  <si>
    <t>У Кати 3 открытки, а у Вали на 8 открыток больше.</t>
  </si>
  <si>
    <t>Сколько открыток у Вали?</t>
  </si>
  <si>
    <t xml:space="preserve">Диме 9 лет. Катя на 2 года моложе Димы. </t>
  </si>
  <si>
    <t>Сколько лет девочке?</t>
  </si>
  <si>
    <t>Разница в возрасте сестёр 5 лет.</t>
  </si>
  <si>
    <t>Старшей 9 лет. Сколько лет младшей?</t>
  </si>
  <si>
    <t>Какое число надо вычесть из 13, чтобы получилось 8?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</si>
  <si>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</si>
  <si>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</si>
  <si>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</si>
  <si>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</si>
  <si>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</si>
  <si>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</si>
  <si>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</si>
  <si>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</si>
  <si>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</si>
  <si>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</si>
  <si>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</si>
  <si>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  </t>
  </si>
  <si>
    <t>Тест №1</t>
  </si>
  <si>
    <t xml:space="preserve"> Сложение и вычитание чисел в пределах 20</t>
  </si>
  <si>
    <t>Второе слагаемое в равенстве 9+?=15 -это число:</t>
  </si>
  <si>
    <t xml:space="preserve"> Оцени свою работу сам!</t>
  </si>
  <si>
    <r>
      <t xml:space="preserve">24 балла -             </t>
    </r>
    <r>
      <rPr>
        <sz val="24"/>
        <color indexed="10"/>
        <rFont val="Arial"/>
        <family val="2"/>
      </rPr>
      <t xml:space="preserve">   5</t>
    </r>
  </si>
  <si>
    <r>
      <t xml:space="preserve">21-23 балла -       </t>
    </r>
    <r>
      <rPr>
        <sz val="24"/>
        <color indexed="12"/>
        <rFont val="Arial"/>
        <family val="2"/>
      </rPr>
      <t xml:space="preserve">    4</t>
    </r>
  </si>
  <si>
    <t>Атнишкиной Алевтиной Александровной.</t>
  </si>
  <si>
    <t>МОУ "СОШ № 7" г. Балаково Саратовской области</t>
  </si>
  <si>
    <t>Источники и ресурсы интернет, которые оказали помощь в создании данного теста:</t>
  </si>
  <si>
    <t>Тесты по математике: 2 класс: к учебнику М. И. Моро и др. "Математика.</t>
  </si>
  <si>
    <t>М.: Издательство "Экзамен", 2010.</t>
  </si>
  <si>
    <t>http://www.zaitseva-irina.ru/html/f1129470577.html</t>
  </si>
  <si>
    <t>Высказывания о математике.</t>
  </si>
  <si>
    <t>Изображение М. В. Ломоносова.</t>
  </si>
  <si>
    <t xml:space="preserve">Тест разработан учителем начальных класcов </t>
  </si>
  <si>
    <t>ВЫПОЛНИ   ТЕСТ   ПОВТОРНО!</t>
  </si>
  <si>
    <r>
      <t xml:space="preserve">      19-20  баллов -       </t>
    </r>
    <r>
      <rPr>
        <sz val="24"/>
        <color indexed="57"/>
        <rFont val="Arial"/>
        <family val="2"/>
      </rPr>
      <t xml:space="preserve">  3</t>
    </r>
  </si>
  <si>
    <r>
      <t xml:space="preserve"> Меньше  19   баллов - </t>
    </r>
    <r>
      <rPr>
        <sz val="24"/>
        <color indexed="10"/>
        <rFont val="Arial"/>
        <family val="2"/>
      </rPr>
      <t xml:space="preserve"> </t>
    </r>
  </si>
  <si>
    <t>http://pravkniga.ru/pictures/kniga/lomonosov.jpg</t>
  </si>
  <si>
    <t>2 класс. В 2-х частях":учебно- методическое пособие/Сост.В. Н. Рудницкая.-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</si>
</sst>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19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20"/>
      <color indexed="12"/>
      <name val="Arial Cyr"/>
      <family val="0"/>
    </font>
    <font>
      <sz val="22"/>
      <color indexed="12"/>
      <name val="Arial Cyr"/>
      <family val="0"/>
    </font>
    <font>
      <b/>
      <sz val="24"/>
      <color indexed="10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24"/>
      <color indexed="10"/>
      <name val="Arial Cyr"/>
      <family val="0"/>
    </font>
    <font>
      <sz val="24"/>
      <color indexed="10"/>
      <name val="Arial"/>
      <family val="2"/>
    </font>
    <font>
      <sz val="24"/>
      <name val="Arial"/>
      <family val="0"/>
    </font>
    <font>
      <sz val="24"/>
      <color indexed="12"/>
      <name val="Arial"/>
      <family val="2"/>
    </font>
    <font>
      <sz val="24"/>
      <color indexed="57"/>
      <name val="Arial"/>
      <family val="2"/>
    </font>
    <font>
      <sz val="20"/>
      <name val="Arial Cyr"/>
      <family val="0"/>
    </font>
    <font>
      <sz val="20"/>
      <color indexed="10"/>
      <name val="Arial Cyr"/>
      <family val="0"/>
    </font>
    <font>
      <sz val="14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4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2" fillId="2" borderId="0" xfId="0" applyNumberFormat="1" applyFont="1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2" borderId="0" xfId="0" applyFont="1" applyFill="1" applyAlignment="1">
      <alignment horizontal="center"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18" fillId="2" borderId="0" xfId="15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57150</xdr:rowOff>
    </xdr:from>
    <xdr:to>
      <xdr:col>18</xdr:col>
      <xdr:colOff>200025</xdr:colOff>
      <xdr:row>19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7150"/>
          <a:ext cx="4352925" cy="4591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2</xdr:row>
      <xdr:rowOff>38100</xdr:rowOff>
    </xdr:from>
    <xdr:to>
      <xdr:col>11</xdr:col>
      <xdr:colOff>581025</xdr:colOff>
      <xdr:row>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457200"/>
          <a:ext cx="57150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9525</xdr:colOff>
      <xdr:row>11</xdr:row>
      <xdr:rowOff>19050</xdr:rowOff>
    </xdr:from>
    <xdr:to>
      <xdr:col>13</xdr:col>
      <xdr:colOff>590550</xdr:colOff>
      <xdr:row>16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2324100"/>
          <a:ext cx="12763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9525</xdr:colOff>
      <xdr:row>4</xdr:row>
      <xdr:rowOff>104775</xdr:rowOff>
    </xdr:from>
    <xdr:to>
      <xdr:col>11</xdr:col>
      <xdr:colOff>571500</xdr:colOff>
      <xdr:row>6</xdr:row>
      <xdr:rowOff>190500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42975"/>
          <a:ext cx="5619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190500</xdr:rowOff>
    </xdr:from>
    <xdr:to>
      <xdr:col>11</xdr:col>
      <xdr:colOff>685800</xdr:colOff>
      <xdr:row>9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1447800"/>
          <a:ext cx="6858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zaitseva-irina.ru/html/f1129470577.html" TargetMode="External" /><Relationship Id="rId2" Type="http://schemas.openxmlformats.org/officeDocument/2006/relationships/hyperlink" Target="http://pravkniga.ru/pictures/kniga/lomonosov.jpg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6"/>
  <sheetViews>
    <sheetView workbookViewId="0" topLeftCell="A1">
      <selection activeCell="A24" sqref="A24"/>
    </sheetView>
  </sheetViews>
  <sheetFormatPr defaultColWidth="9.00390625" defaultRowHeight="12.75"/>
  <cols>
    <col min="1" max="16384" width="9.125" style="1" customWidth="1"/>
  </cols>
  <sheetData>
    <row r="2" ht="30">
      <c r="B2" s="6" t="s">
        <v>43</v>
      </c>
    </row>
    <row r="4" spans="1:2" ht="29.25">
      <c r="A4" s="5" t="s">
        <v>44</v>
      </c>
      <c r="B4" s="4"/>
    </row>
    <row r="5" ht="13.5" thickBot="1"/>
    <row r="6" spans="1:10" ht="18.75" thickBot="1">
      <c r="A6" s="11" t="s">
        <v>31</v>
      </c>
      <c r="B6" s="9" t="s">
        <v>0</v>
      </c>
      <c r="C6" s="10"/>
      <c r="D6" s="10"/>
      <c r="E6" s="10"/>
      <c r="F6" s="10"/>
      <c r="G6" s="10"/>
      <c r="H6" s="10"/>
      <c r="I6" s="3"/>
      <c r="J6" s="8"/>
    </row>
    <row r="7" ht="18.75" thickBot="1">
      <c r="A7" s="11"/>
    </row>
    <row r="8" spans="1:10" ht="18.75" thickBot="1">
      <c r="A8" s="11" t="s">
        <v>32</v>
      </c>
      <c r="B8" s="9" t="s">
        <v>1</v>
      </c>
      <c r="C8" s="10"/>
      <c r="D8" s="10"/>
      <c r="E8" s="10"/>
      <c r="F8" s="10"/>
      <c r="G8" s="10"/>
      <c r="H8" s="10"/>
      <c r="I8" s="3"/>
      <c r="J8" s="8"/>
    </row>
    <row r="9" ht="18.75" thickBot="1">
      <c r="A9" s="11"/>
    </row>
    <row r="10" spans="1:10" ht="18.75" thickBot="1">
      <c r="A10" s="11" t="s">
        <v>33</v>
      </c>
      <c r="B10" s="9" t="s">
        <v>2</v>
      </c>
      <c r="C10" s="10"/>
      <c r="D10" s="10"/>
      <c r="E10" s="10"/>
      <c r="F10" s="10"/>
      <c r="G10" s="10"/>
      <c r="H10" s="10"/>
      <c r="I10" s="3"/>
      <c r="J10" s="8"/>
    </row>
    <row r="11" ht="18.75" thickBot="1">
      <c r="A11" s="11"/>
    </row>
    <row r="12" spans="1:10" ht="18.75" thickBot="1">
      <c r="A12" s="11" t="s">
        <v>34</v>
      </c>
      <c r="B12" s="9" t="s">
        <v>45</v>
      </c>
      <c r="C12" s="10"/>
      <c r="D12" s="10"/>
      <c r="E12" s="10"/>
      <c r="F12" s="10"/>
      <c r="G12" s="10"/>
      <c r="H12" s="10"/>
      <c r="J12" s="8"/>
    </row>
    <row r="13" ht="13.5" thickBot="1"/>
    <row r="14" spans="1:10" ht="18.75" thickBot="1">
      <c r="A14" s="11" t="s">
        <v>35</v>
      </c>
      <c r="B14" s="9" t="s">
        <v>3</v>
      </c>
      <c r="C14" s="10"/>
      <c r="D14" s="10"/>
      <c r="E14" s="10"/>
      <c r="F14" s="10"/>
      <c r="G14" s="10"/>
      <c r="H14" s="10"/>
      <c r="J14" s="8"/>
    </row>
    <row r="15" ht="18.75" thickBot="1">
      <c r="A15" s="11"/>
    </row>
    <row r="16" spans="1:10" ht="18.75" thickBot="1">
      <c r="A16" s="11" t="s">
        <v>36</v>
      </c>
      <c r="B16" s="9" t="s">
        <v>4</v>
      </c>
      <c r="C16" s="10"/>
      <c r="D16" s="10"/>
      <c r="E16" s="10"/>
      <c r="F16" s="10"/>
      <c r="G16" s="10"/>
      <c r="H16" s="10"/>
      <c r="J16" s="8"/>
    </row>
    <row r="17" ht="18.75" thickBot="1">
      <c r="A17" s="11"/>
    </row>
    <row r="18" spans="1:10" ht="18.75" thickBot="1">
      <c r="A18" s="11" t="s">
        <v>37</v>
      </c>
      <c r="B18" s="9" t="s">
        <v>5</v>
      </c>
      <c r="C18" s="10"/>
      <c r="D18" s="10"/>
      <c r="E18" s="10"/>
      <c r="F18" s="10"/>
      <c r="G18" s="10"/>
      <c r="H18" s="10"/>
      <c r="J18" s="8"/>
    </row>
    <row r="19" ht="18.75" thickBot="1">
      <c r="A19" s="11"/>
    </row>
    <row r="20" spans="1:10" ht="18.75" thickBot="1">
      <c r="A20" s="11" t="s">
        <v>38</v>
      </c>
      <c r="B20" s="9" t="s">
        <v>6</v>
      </c>
      <c r="C20" s="10"/>
      <c r="D20" s="10"/>
      <c r="E20" s="10"/>
      <c r="F20" s="10"/>
      <c r="G20" s="10"/>
      <c r="H20" s="10"/>
      <c r="J20" s="8"/>
    </row>
    <row r="21" spans="1:13" ht="18.75" thickBot="1">
      <c r="A21" s="11"/>
      <c r="M21" s="7" t="s">
        <v>10</v>
      </c>
    </row>
    <row r="22" spans="1:13" ht="18.75" thickBot="1">
      <c r="A22" s="11" t="s">
        <v>39</v>
      </c>
      <c r="B22" s="9" t="s">
        <v>7</v>
      </c>
      <c r="C22" s="10"/>
      <c r="D22" s="10"/>
      <c r="E22" s="10"/>
      <c r="F22" s="10"/>
      <c r="G22" s="10"/>
      <c r="H22" s="10"/>
      <c r="J22" s="8"/>
      <c r="M22" s="7" t="s">
        <v>11</v>
      </c>
    </row>
    <row r="23" spans="1:17" ht="18.75" thickBot="1">
      <c r="A23" s="11"/>
      <c r="Q23" s="2" t="s">
        <v>12</v>
      </c>
    </row>
    <row r="24" spans="1:13" ht="18.75" thickBot="1">
      <c r="A24" s="11" t="s">
        <v>40</v>
      </c>
      <c r="B24" s="9" t="s">
        <v>8</v>
      </c>
      <c r="C24" s="10"/>
      <c r="D24" s="10"/>
      <c r="E24" s="10"/>
      <c r="F24" s="10"/>
      <c r="G24" s="10"/>
      <c r="H24" s="10"/>
      <c r="J24" s="8"/>
      <c r="M24" s="7" t="s">
        <v>42</v>
      </c>
    </row>
    <row r="25" ht="18.75" thickBot="1">
      <c r="A25" s="11"/>
    </row>
    <row r="26" spans="1:10" ht="18.75" thickBot="1">
      <c r="A26" s="11" t="s">
        <v>41</v>
      </c>
      <c r="B26" s="9" t="s">
        <v>9</v>
      </c>
      <c r="C26" s="10"/>
      <c r="D26" s="10"/>
      <c r="E26" s="10"/>
      <c r="F26" s="10"/>
      <c r="G26" s="10"/>
      <c r="H26" s="10"/>
      <c r="J26" s="8"/>
    </row>
    <row r="27" ht="18.75" thickBot="1">
      <c r="A27" s="11"/>
    </row>
    <row r="28" spans="1:10" ht="18.75" thickBot="1">
      <c r="A28" s="11">
        <v>12</v>
      </c>
      <c r="B28" s="9" t="s">
        <v>13</v>
      </c>
      <c r="C28" s="10"/>
      <c r="D28" s="10"/>
      <c r="E28" s="10"/>
      <c r="F28" s="10"/>
      <c r="G28" s="10"/>
      <c r="H28" s="10"/>
      <c r="I28" s="10"/>
      <c r="J28" s="8"/>
    </row>
    <row r="29" ht="18.75" thickBot="1">
      <c r="A29" s="11"/>
    </row>
    <row r="30" spans="1:10" ht="18.75" thickBot="1">
      <c r="A30" s="11">
        <v>13</v>
      </c>
      <c r="B30" s="9" t="s">
        <v>30</v>
      </c>
      <c r="C30" s="10"/>
      <c r="D30" s="10"/>
      <c r="E30" s="10"/>
      <c r="F30" s="10"/>
      <c r="G30" s="10"/>
      <c r="H30" s="10"/>
      <c r="I30" s="10"/>
      <c r="J30" s="8"/>
    </row>
    <row r="31" ht="18.75" thickBot="1">
      <c r="A31" s="11"/>
    </row>
    <row r="32" spans="1:10" ht="18.75" thickBot="1">
      <c r="A32" s="11">
        <v>14</v>
      </c>
      <c r="B32" s="9" t="s">
        <v>15</v>
      </c>
      <c r="C32" s="10"/>
      <c r="D32" s="10"/>
      <c r="E32" s="10"/>
      <c r="F32" s="10"/>
      <c r="G32" s="10"/>
      <c r="H32" s="10"/>
      <c r="J32" s="8"/>
    </row>
    <row r="33" ht="13.5" thickBot="1"/>
    <row r="34" spans="1:10" ht="18.75" thickBot="1">
      <c r="A34" s="11">
        <v>15</v>
      </c>
      <c r="B34" s="9" t="s">
        <v>16</v>
      </c>
      <c r="C34" s="10"/>
      <c r="D34" s="10"/>
      <c r="E34" s="10"/>
      <c r="F34" s="10"/>
      <c r="G34" s="10"/>
      <c r="H34" s="10"/>
      <c r="J34" s="8"/>
    </row>
    <row r="35" ht="18.75" thickBot="1">
      <c r="A35" s="11"/>
    </row>
    <row r="36" spans="1:10" ht="18.75" thickBot="1">
      <c r="A36" s="11">
        <v>16</v>
      </c>
      <c r="B36" s="9" t="s">
        <v>17</v>
      </c>
      <c r="C36" s="10"/>
      <c r="D36" s="10"/>
      <c r="E36" s="10"/>
      <c r="F36" s="10"/>
      <c r="G36" s="10"/>
      <c r="H36" s="10"/>
      <c r="J36" s="8"/>
    </row>
    <row r="37" ht="18.75" thickBot="1">
      <c r="A37" s="11"/>
    </row>
    <row r="38" spans="1:10" ht="18.75" thickBot="1">
      <c r="A38" s="11">
        <v>17</v>
      </c>
      <c r="B38" s="9" t="s">
        <v>18</v>
      </c>
      <c r="C38" s="10"/>
      <c r="D38" s="10"/>
      <c r="E38" s="10"/>
      <c r="F38" s="10"/>
      <c r="G38" s="10"/>
      <c r="H38" s="10"/>
      <c r="J38" s="8"/>
    </row>
    <row r="39" ht="18.75" thickBot="1">
      <c r="A39" s="11"/>
    </row>
    <row r="40" spans="1:10" ht="18.75" thickBot="1">
      <c r="A40" s="11">
        <v>18</v>
      </c>
      <c r="B40" s="9" t="s">
        <v>19</v>
      </c>
      <c r="C40" s="10"/>
      <c r="D40" s="10"/>
      <c r="E40" s="10"/>
      <c r="J40" s="8"/>
    </row>
    <row r="41" ht="18.75" thickBot="1">
      <c r="A41" s="11"/>
    </row>
    <row r="42" spans="1:10" ht="18.75" thickBot="1">
      <c r="A42" s="11">
        <v>19</v>
      </c>
      <c r="B42" s="9" t="s">
        <v>20</v>
      </c>
      <c r="C42" s="10"/>
      <c r="D42" s="10"/>
      <c r="E42" s="10"/>
      <c r="F42" s="10"/>
      <c r="G42" s="10"/>
      <c r="H42" s="10"/>
      <c r="J42" s="8"/>
    </row>
    <row r="43" ht="18.75" thickBot="1">
      <c r="A43" s="11"/>
    </row>
    <row r="44" spans="1:10" ht="18.75" thickBot="1">
      <c r="A44" s="11">
        <v>20</v>
      </c>
      <c r="B44" s="9" t="s">
        <v>21</v>
      </c>
      <c r="C44" s="10"/>
      <c r="D44" s="10"/>
      <c r="E44" s="10"/>
      <c r="F44" s="10"/>
      <c r="G44" s="10"/>
      <c r="H44" s="10"/>
      <c r="I44" s="10"/>
      <c r="J44" s="8"/>
    </row>
    <row r="45" ht="18">
      <c r="A45" s="11"/>
    </row>
    <row r="46" spans="1:8" ht="18.75" thickBot="1">
      <c r="A46" s="11">
        <v>21</v>
      </c>
      <c r="B46" s="9" t="s">
        <v>22</v>
      </c>
      <c r="C46" s="10"/>
      <c r="D46" s="10"/>
      <c r="E46" s="10"/>
      <c r="F46" s="10"/>
      <c r="G46" s="10"/>
      <c r="H46" s="10"/>
    </row>
    <row r="47" spans="1:10" ht="18.75" thickBot="1">
      <c r="A47" s="11"/>
      <c r="B47" s="9" t="s">
        <v>23</v>
      </c>
      <c r="C47" s="10"/>
      <c r="D47" s="10"/>
      <c r="E47" s="10"/>
      <c r="F47" s="10"/>
      <c r="G47" s="10"/>
      <c r="H47" s="10"/>
      <c r="J47" s="8"/>
    </row>
    <row r="48" ht="18">
      <c r="A48" s="11"/>
    </row>
    <row r="49" spans="1:8" ht="18.75" thickBot="1">
      <c r="A49" s="11">
        <v>22</v>
      </c>
      <c r="B49" s="9" t="s">
        <v>24</v>
      </c>
      <c r="C49" s="10"/>
      <c r="D49" s="10"/>
      <c r="E49" s="10"/>
      <c r="F49" s="10"/>
      <c r="G49" s="10"/>
      <c r="H49" s="10"/>
    </row>
    <row r="50" spans="1:10" ht="18.75" thickBot="1">
      <c r="A50" s="11"/>
      <c r="B50" s="9" t="s">
        <v>25</v>
      </c>
      <c r="C50" s="10"/>
      <c r="D50" s="10"/>
      <c r="E50" s="10"/>
      <c r="F50" s="10"/>
      <c r="G50" s="10"/>
      <c r="H50" s="10"/>
      <c r="J50" s="8"/>
    </row>
    <row r="51" ht="18">
      <c r="A51" s="11"/>
    </row>
    <row r="52" spans="1:8" ht="18.75" thickBot="1">
      <c r="A52" s="11">
        <v>23</v>
      </c>
      <c r="B52" s="9" t="s">
        <v>26</v>
      </c>
      <c r="C52" s="10"/>
      <c r="D52" s="10"/>
      <c r="E52" s="10"/>
      <c r="F52" s="10"/>
      <c r="G52" s="10"/>
      <c r="H52" s="10"/>
    </row>
    <row r="53" spans="1:10" ht="18.75" thickBot="1">
      <c r="A53" s="11" t="s">
        <v>14</v>
      </c>
      <c r="B53" s="9" t="s">
        <v>27</v>
      </c>
      <c r="C53" s="10"/>
      <c r="D53" s="10"/>
      <c r="E53" s="10"/>
      <c r="F53" s="10"/>
      <c r="G53" s="10"/>
      <c r="H53" s="10"/>
      <c r="J53" s="8"/>
    </row>
    <row r="54" ht="18">
      <c r="A54" s="11"/>
    </row>
    <row r="55" spans="1:8" ht="18.75" thickBot="1">
      <c r="A55" s="11">
        <v>24</v>
      </c>
      <c r="B55" s="9" t="s">
        <v>28</v>
      </c>
      <c r="C55" s="10"/>
      <c r="D55" s="10"/>
      <c r="E55" s="10"/>
      <c r="F55" s="10"/>
      <c r="G55" s="10"/>
      <c r="H55" s="10"/>
    </row>
    <row r="56" spans="2:10" ht="18.75" thickBot="1">
      <c r="B56" s="9" t="s">
        <v>29</v>
      </c>
      <c r="C56" s="10"/>
      <c r="D56" s="10"/>
      <c r="E56" s="10"/>
      <c r="F56" s="10"/>
      <c r="G56" s="10"/>
      <c r="H56" s="10"/>
      <c r="J56" s="8"/>
    </row>
  </sheetData>
  <dataValidations count="22">
    <dataValidation type="list" allowBlank="1" showInputMessage="1" showErrorMessage="1" sqref="J6">
      <formula1>"12,14,13,11"</formula1>
    </dataValidation>
    <dataValidation type="list" allowBlank="1" showInputMessage="1" showErrorMessage="1" sqref="J8 J10">
      <formula1>"14,15,16,17"</formula1>
    </dataValidation>
    <dataValidation type="list" allowBlank="1" showInputMessage="1" showErrorMessage="1" sqref="J12">
      <formula1>"8,7,6,5"</formula1>
    </dataValidation>
    <dataValidation type="list" allowBlank="1" showInputMessage="1" showErrorMessage="1" sqref="J14">
      <formula1>"6 и 6,7 и 7,8 и 8,9 и 9"</formula1>
    </dataValidation>
    <dataValidation type="list" allowBlank="1" showInputMessage="1" showErrorMessage="1" sqref="J16">
      <formula1>"7,8,9,6"</formula1>
    </dataValidation>
    <dataValidation type="list" allowBlank="1" showInputMessage="1" showErrorMessage="1" sqref="J18">
      <formula1>"5,4,7,6"</formula1>
    </dataValidation>
    <dataValidation type="list" allowBlank="1" showInputMessage="1" showErrorMessage="1" sqref="J20 J36">
      <formula1>"4,5,6,7"</formula1>
    </dataValidation>
    <dataValidation type="list" allowBlank="1" showInputMessage="1" showErrorMessage="1" sqref="J22">
      <formula1>"12 и 8,15 и 9,11 и 6,14 и 8"</formula1>
    </dataValidation>
    <dataValidation type="list" allowBlank="1" showInputMessage="1" showErrorMessage="1" sqref="J24">
      <formula1>"2,12,13,14"</formula1>
    </dataValidation>
    <dataValidation type="list" allowBlank="1" showInputMessage="1" showErrorMessage="1" sqref="J26">
      <formula1>"7,9,6,8"</formula1>
    </dataValidation>
    <dataValidation type="list" allowBlank="1" showInputMessage="1" showErrorMessage="1" sqref="J28">
      <formula1>"6,7,12,9"</formula1>
    </dataValidation>
    <dataValidation type="list" allowBlank="1" showInputMessage="1" showErrorMessage="1" sqref="J30">
      <formula1>"5,4,6,7"</formula1>
    </dataValidation>
    <dataValidation type="list" allowBlank="1" showInputMessage="1" showErrorMessage="1" sqref="J32">
      <formula1>"16,17,18,15"</formula1>
    </dataValidation>
    <dataValidation type="list" allowBlank="1" showInputMessage="1" showErrorMessage="1" sqref="J34">
      <formula1>"7,6,17,4"</formula1>
    </dataValidation>
    <dataValidation type="list" allowBlank="1" showInputMessage="1" showErrorMessage="1" sqref="J38">
      <formula1>"7,6,8,9"</formula1>
    </dataValidation>
    <dataValidation type="list" allowBlank="1" showInputMessage="1" showErrorMessage="1" sqref="J40">
      <formula1>"2,14,12,13"</formula1>
    </dataValidation>
    <dataValidation type="list" allowBlank="1" showInputMessage="1" showErrorMessage="1" sqref="J42">
      <formula1>"7,8,6,9"</formula1>
    </dataValidation>
    <dataValidation type="list" allowBlank="1" showInputMessage="1" showErrorMessage="1" sqref="J44">
      <formula1>"3,14,13,11"</formula1>
    </dataValidation>
    <dataValidation type="list" allowBlank="1" showInputMessage="1" showErrorMessage="1" sqref="J47">
      <formula1>"6,8,9,11"</formula1>
    </dataValidation>
    <dataValidation type="list" allowBlank="1" showInputMessage="1" showErrorMessage="1" sqref="J50">
      <formula1>"5,11,10,12"</formula1>
    </dataValidation>
    <dataValidation type="list" allowBlank="1" showInputMessage="1" showErrorMessage="1" sqref="J53">
      <formula1>"11,6,7,8"</formula1>
    </dataValidation>
    <dataValidation type="list" allowBlank="1" showInputMessage="1" showErrorMessage="1" sqref="J56">
      <formula1>"14,13,4,3"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3"/>
  <sheetViews>
    <sheetView workbookViewId="0" topLeftCell="A1">
      <selection activeCell="J27" sqref="J27"/>
    </sheetView>
  </sheetViews>
  <sheetFormatPr defaultColWidth="9.00390625" defaultRowHeight="12.75"/>
  <cols>
    <col min="1" max="16384" width="9.125" style="1" customWidth="1"/>
  </cols>
  <sheetData>
    <row r="1" spans="1:22" ht="16.5">
      <c r="A1" s="17">
        <v>1</v>
      </c>
      <c r="B1" s="12" t="str">
        <f>IF('тест '!J6=11,"Молодец!","Подумай!")</f>
        <v>Подумай!</v>
      </c>
      <c r="C1" s="1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6.5">
      <c r="A2" s="17">
        <v>2</v>
      </c>
      <c r="B2" s="12" t="str">
        <f>IF('тест '!J8=15,"Молодец!","Подумай")</f>
        <v>Подумай</v>
      </c>
      <c r="C2" s="18"/>
      <c r="D2" s="3"/>
      <c r="E2" s="22" t="s">
        <v>46</v>
      </c>
      <c r="F2" s="23"/>
      <c r="G2" s="23"/>
      <c r="H2" s="23"/>
      <c r="I2" s="23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6.5">
      <c r="A3" s="17">
        <v>3</v>
      </c>
      <c r="B3" s="12" t="str">
        <f>IF('тест '!J10=16,"Молодец!","Подумай!")</f>
        <v>Подумай!</v>
      </c>
      <c r="C3" s="18"/>
      <c r="D3" s="3"/>
      <c r="E3" s="23"/>
      <c r="F3" s="23"/>
      <c r="G3" s="23"/>
      <c r="H3" s="23"/>
      <c r="I3" s="23"/>
      <c r="J3" s="23"/>
      <c r="K3" s="2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6.5">
      <c r="A4" s="17">
        <v>4</v>
      </c>
      <c r="B4" s="12" t="str">
        <f>IF('тест '!J12=6,"Молодец!","Подумай")</f>
        <v>Подумай</v>
      </c>
      <c r="C4" s="18"/>
      <c r="D4" s="3"/>
      <c r="E4" s="23" t="s">
        <v>47</v>
      </c>
      <c r="F4" s="23"/>
      <c r="G4" s="23"/>
      <c r="H4" s="23"/>
      <c r="I4" s="23"/>
      <c r="J4" s="23"/>
      <c r="K4" s="2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6.5">
      <c r="A5" s="17">
        <v>5</v>
      </c>
      <c r="B5" s="12" t="str">
        <f>IF('тест '!J14="8 и 8","Молодец!","Подумай!")</f>
        <v>Подумай!</v>
      </c>
      <c r="C5" s="18"/>
      <c r="D5" s="3"/>
      <c r="E5" s="23"/>
      <c r="F5" s="23"/>
      <c r="G5" s="23"/>
      <c r="H5" s="23"/>
      <c r="I5" s="23"/>
      <c r="J5" s="23"/>
      <c r="K5" s="2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6.5">
      <c r="A6" s="17">
        <v>6</v>
      </c>
      <c r="B6" s="12" t="str">
        <f>IF('тест '!J16=9,"Молодец!","Подумай!")</f>
        <v>Подумай!</v>
      </c>
      <c r="C6" s="18"/>
      <c r="D6" s="3"/>
      <c r="E6" s="23" t="s">
        <v>48</v>
      </c>
      <c r="F6" s="23"/>
      <c r="G6" s="23"/>
      <c r="H6" s="23"/>
      <c r="I6" s="23"/>
      <c r="J6" s="23"/>
      <c r="K6" s="2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6.5">
      <c r="A7" s="17">
        <v>7</v>
      </c>
      <c r="B7" s="12" t="str">
        <f>IF('тест '!J18=5,"Молодец!","Подумай!")</f>
        <v>Подумай!</v>
      </c>
      <c r="C7" s="18"/>
      <c r="D7" s="3"/>
      <c r="E7" s="23"/>
      <c r="F7" s="23"/>
      <c r="G7" s="23"/>
      <c r="H7" s="23"/>
      <c r="I7" s="23"/>
      <c r="J7" s="23"/>
      <c r="K7" s="2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6.5">
      <c r="A8" s="17">
        <v>8</v>
      </c>
      <c r="B8" s="12" t="str">
        <f>IF('тест '!J20=5,"Молодец!","Подумай!")</f>
        <v>Подумай!</v>
      </c>
      <c r="C8" s="18"/>
      <c r="D8" s="3"/>
      <c r="E8" s="21" t="s">
        <v>59</v>
      </c>
      <c r="F8" s="21"/>
      <c r="G8" s="21"/>
      <c r="H8" s="21"/>
      <c r="I8" s="21"/>
      <c r="J8" s="21"/>
      <c r="K8" s="21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6.5">
      <c r="A9" s="17">
        <v>9</v>
      </c>
      <c r="B9" s="12" t="str">
        <f>IF('тест '!J22="12 и 8","Молодец!","Подумай!")</f>
        <v>Подумай!</v>
      </c>
      <c r="C9" s="18"/>
      <c r="D9" s="3"/>
      <c r="E9" s="21"/>
      <c r="F9" s="21"/>
      <c r="G9" s="21"/>
      <c r="H9" s="21"/>
      <c r="I9" s="21"/>
      <c r="J9" s="21"/>
      <c r="K9" s="21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6.5">
      <c r="A10" s="17">
        <v>10</v>
      </c>
      <c r="B10" s="12" t="str">
        <f>IF('тест '!J24=12,"Молодец!","Подумай!")</f>
        <v>Подумай!</v>
      </c>
      <c r="C10" s="18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6.5">
      <c r="A11" s="17">
        <v>11</v>
      </c>
      <c r="B11" s="12" t="str">
        <f>IF('тест '!J26=8,"Молодец!","Подумай!")</f>
        <v>Подумай!</v>
      </c>
      <c r="C11" s="18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6.5">
      <c r="A12" s="17">
        <v>12</v>
      </c>
      <c r="B12" s="12" t="str">
        <f>IF('тест '!J28=12,"Молодец!","Подумай!")</f>
        <v>Подумай!</v>
      </c>
      <c r="C12" s="1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6.5" customHeight="1">
      <c r="A13" s="17">
        <v>13</v>
      </c>
      <c r="B13" s="12" t="str">
        <f>IF('тест '!J30=5,"Молодец!","Подумай!")</f>
        <v>Подумай!</v>
      </c>
      <c r="C13" s="18"/>
      <c r="D13" s="3"/>
      <c r="E13" s="21" t="s">
        <v>60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"/>
      <c r="S13" s="3"/>
      <c r="T13" s="3"/>
      <c r="U13" s="3"/>
      <c r="V13" s="3"/>
    </row>
    <row r="14" spans="1:22" ht="15" customHeight="1">
      <c r="A14" s="17">
        <v>14</v>
      </c>
      <c r="B14" s="12" t="str">
        <f>IF('тест '!J32=17,"Молодец!","Подумай!")</f>
        <v>Подумай!</v>
      </c>
      <c r="C14" s="18"/>
      <c r="D14" s="3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3"/>
      <c r="S14" s="3"/>
      <c r="T14" s="3"/>
      <c r="U14" s="3"/>
      <c r="V14" s="3"/>
    </row>
    <row r="15" spans="1:22" ht="13.5" customHeight="1">
      <c r="A15" s="17">
        <v>15</v>
      </c>
      <c r="B15" s="12" t="str">
        <f>IF('тест '!J34=4,"Молодец!","Подумай!")</f>
        <v>Подумай!</v>
      </c>
      <c r="C15" s="18"/>
      <c r="D15" s="3"/>
      <c r="E15" s="20" t="s">
        <v>58</v>
      </c>
      <c r="F15" s="20"/>
      <c r="G15" s="20"/>
      <c r="H15" s="20"/>
      <c r="I15" s="20"/>
      <c r="J15" s="20"/>
      <c r="K15" s="20"/>
      <c r="L15" s="20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4.25" customHeight="1">
      <c r="A16" s="17">
        <v>16</v>
      </c>
      <c r="B16" s="12" t="str">
        <f>IF('тест '!J36=4,"Молодец!","Подумай!")</f>
        <v>Подумай!</v>
      </c>
      <c r="C16" s="18"/>
      <c r="D16" s="3"/>
      <c r="E16" s="20"/>
      <c r="F16" s="20"/>
      <c r="G16" s="20"/>
      <c r="H16" s="20"/>
      <c r="I16" s="20"/>
      <c r="J16" s="20"/>
      <c r="K16" s="20"/>
      <c r="L16" s="20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 customHeight="1">
      <c r="A17" s="17">
        <v>17</v>
      </c>
      <c r="B17" s="12" t="str">
        <f>IF('тест '!J38=8,"Молодец!","Подумай!")</f>
        <v>Подумай!</v>
      </c>
      <c r="C17" s="18"/>
      <c r="D17" s="3"/>
      <c r="E17" s="20"/>
      <c r="F17" s="20"/>
      <c r="G17" s="20"/>
      <c r="H17" s="20"/>
      <c r="I17" s="20"/>
      <c r="J17" s="20"/>
      <c r="K17" s="20"/>
      <c r="L17" s="20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6.5">
      <c r="A18" s="17">
        <v>18</v>
      </c>
      <c r="B18" s="12" t="str">
        <f>IF('тест '!J40=14,"Молодец!","Подумай!")</f>
        <v>Подумай!</v>
      </c>
      <c r="C18" s="1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6.5">
      <c r="A19" s="17">
        <v>19</v>
      </c>
      <c r="B19" s="12" t="str">
        <f>IF('тест '!J42=7,"Молодец!","Подумай!")</f>
        <v>Подумай!</v>
      </c>
      <c r="C19" s="18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6.5">
      <c r="A20" s="17">
        <v>20</v>
      </c>
      <c r="B20" s="12" t="str">
        <f>IF('тест '!J44=13,"Молодец!","Подумай!")</f>
        <v>Подумай!</v>
      </c>
      <c r="C20" s="18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6.5">
      <c r="A21" s="17">
        <v>21</v>
      </c>
      <c r="B21" s="12" t="str">
        <f>IF('тест '!J47=9,"Молодец!","Подумай!")</f>
        <v>Подумай!</v>
      </c>
      <c r="C21" s="18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6.5">
      <c r="A22" s="17">
        <v>22</v>
      </c>
      <c r="B22" s="12" t="str">
        <f>IF('тест '!J50=11,"Молодец!","Подумай!")</f>
        <v>Подумай!</v>
      </c>
      <c r="C22" s="1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6.5">
      <c r="A23" s="17">
        <v>23</v>
      </c>
      <c r="B23" s="12" t="str">
        <f>IF('тест '!J53=7,"Молодец!","Подумай!")</f>
        <v>Подумай!</v>
      </c>
      <c r="C23" s="1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6.5">
      <c r="A24" s="17">
        <v>24</v>
      </c>
      <c r="B24" s="12" t="str">
        <f>IF('тест '!J56=4,"Молодец!","Подумай!")</f>
        <v>Подумай!</v>
      </c>
      <c r="C24" s="1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30">
      <c r="A25" s="3"/>
      <c r="B25" s="13">
        <f>COUNTIF(B1:B24,"Молодец!")</f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</sheetData>
  <mergeCells count="6">
    <mergeCell ref="E15:L17"/>
    <mergeCell ref="E13:Q14"/>
    <mergeCell ref="E2:K3"/>
    <mergeCell ref="E4:K5"/>
    <mergeCell ref="E6:K7"/>
    <mergeCell ref="E8:K9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4:E19"/>
  <sheetViews>
    <sheetView tabSelected="1" workbookViewId="0" topLeftCell="A1">
      <selection activeCell="G19" sqref="G19"/>
    </sheetView>
  </sheetViews>
  <sheetFormatPr defaultColWidth="9.00390625" defaultRowHeight="12.75"/>
  <cols>
    <col min="1" max="16384" width="9.125" style="1" customWidth="1"/>
  </cols>
  <sheetData>
    <row r="4" ht="25.5">
      <c r="D4" s="14" t="s">
        <v>57</v>
      </c>
    </row>
    <row r="5" ht="25.5">
      <c r="D5" s="14" t="s">
        <v>50</v>
      </c>
    </row>
    <row r="6" ht="25.5">
      <c r="D6" s="15" t="s">
        <v>49</v>
      </c>
    </row>
    <row r="8" ht="18">
      <c r="D8" s="16" t="s">
        <v>51</v>
      </c>
    </row>
    <row r="10" spans="4:5" ht="18">
      <c r="D10" s="11" t="s">
        <v>31</v>
      </c>
      <c r="E10" s="2" t="s">
        <v>52</v>
      </c>
    </row>
    <row r="11" ht="18">
      <c r="E11" s="2" t="s">
        <v>62</v>
      </c>
    </row>
    <row r="12" ht="18">
      <c r="E12" s="2" t="s">
        <v>53</v>
      </c>
    </row>
    <row r="14" spans="4:5" ht="18">
      <c r="D14" s="11" t="s">
        <v>32</v>
      </c>
      <c r="E14" s="2" t="s">
        <v>55</v>
      </c>
    </row>
    <row r="15" ht="18">
      <c r="E15" s="19" t="s">
        <v>54</v>
      </c>
    </row>
    <row r="17" spans="4:5" ht="18">
      <c r="D17" s="11" t="s">
        <v>33</v>
      </c>
      <c r="E17" s="2" t="s">
        <v>56</v>
      </c>
    </row>
    <row r="18" ht="18">
      <c r="E18" s="19" t="s">
        <v>61</v>
      </c>
    </row>
    <row r="19" ht="18">
      <c r="E19" s="2"/>
    </row>
  </sheetData>
  <hyperlinks>
    <hyperlink ref="E15" r:id="rId1" display="http://www.zaitseva-irina.ru/html/f1129470577.html"/>
    <hyperlink ref="E18" r:id="rId2" display="http://pravkniga.ru/pictures/kniga/lomonosov.jpg"/>
  </hyperlinks>
  <printOptions/>
  <pageMargins left="0.75" right="0.75" top="1" bottom="1" header="0.5" footer="0.5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petrovich</dc:creator>
  <cp:keywords/>
  <dc:description/>
  <cp:lastModifiedBy>petrovich</cp:lastModifiedBy>
  <dcterms:created xsi:type="dcterms:W3CDTF">2010-11-01T12:48:02Z</dcterms:created>
  <dcterms:modified xsi:type="dcterms:W3CDTF">2010-11-06T17:33:50Z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