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68" windowHeight="5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<sst xmlns="http://schemas.openxmlformats.org/spreadsheetml/2006/main" count="220" uniqueCount="105">
  <si>
    <t>Условия поставки</t>
  </si>
  <si>
    <t>Местонахождение поставщика</t>
  </si>
  <si>
    <t>г. Магнитогорск</t>
  </si>
  <si>
    <t>Условия оплаты доставки</t>
  </si>
  <si>
    <t>за счет Поставщика</t>
  </si>
  <si>
    <t>Стоимость доставки</t>
  </si>
  <si>
    <t xml:space="preserve"> -</t>
  </si>
  <si>
    <t>Условия оплаты:</t>
  </si>
  <si>
    <t>по факту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</si>
  <si>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</si>
  <si>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</si>
  <si>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</si>
  <si>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</si>
  <si>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2 квартал 2012 г.</t>
  </si>
  <si>
    <t>Срок поставки</t>
  </si>
  <si>
    <t>НДС предусмотрен (ДА/НЕТ)</t>
  </si>
  <si>
    <t>Наименование ТМЦ</t>
  </si>
  <si>
    <t>№ п/п</t>
  </si>
  <si>
    <t>Наименования товара</t>
  </si>
  <si>
    <t>Ед. изм.</t>
  </si>
  <si>
    <t>м</t>
  </si>
  <si>
    <t>кг</t>
  </si>
  <si>
    <t>Закупочная комиссия:</t>
  </si>
  <si>
    <t xml:space="preserve">Зам. директора по финансово-экономическим вопросам               </t>
  </si>
  <si>
    <t>Зам. директора по безопасности</t>
  </si>
  <si>
    <t>Начальник финансового отдела</t>
  </si>
  <si>
    <t>Феоктистова Е.Б.</t>
  </si>
  <si>
    <t>Начальник ОМТС</t>
  </si>
  <si>
    <t>Руководитель курирующего подразделения, заинтересованный в применении закупаемого товара</t>
  </si>
  <si>
    <t>Начальник бюро по конкурсной документации и экон. анализу</t>
  </si>
  <si>
    <t>кисть малярная натуральный ворс 5см</t>
  </si>
  <si>
    <t>валики малярные</t>
  </si>
  <si>
    <t>вилы рожковые</t>
  </si>
  <si>
    <t>ветошь</t>
  </si>
  <si>
    <t>ведро оцинкованное 10л</t>
  </si>
  <si>
    <t>ведро п/эт 10л</t>
  </si>
  <si>
    <t>веник сорго</t>
  </si>
  <si>
    <t>метла капроновая плоская</t>
  </si>
  <si>
    <t>метла капроновая круглая</t>
  </si>
  <si>
    <t>щетка для уборки мусора</t>
  </si>
  <si>
    <t>черенки к лопатам</t>
  </si>
  <si>
    <t>черенки к кувалдам</t>
  </si>
  <si>
    <t>черенки к топорам</t>
  </si>
  <si>
    <t>черенки к молоткам</t>
  </si>
  <si>
    <t>топор</t>
  </si>
  <si>
    <t>рубанок</t>
  </si>
  <si>
    <t>швабра металлическая</t>
  </si>
  <si>
    <t>нетканное полотно</t>
  </si>
  <si>
    <t>серп</t>
  </si>
  <si>
    <t>коса</t>
  </si>
  <si>
    <t>секатор садовый</t>
  </si>
  <si>
    <t>кисть малярная натуральный ворс 10см</t>
  </si>
  <si>
    <t>шт.</t>
  </si>
  <si>
    <t>Цена без НДС, руб.</t>
  </si>
  <si>
    <t>Условия поставки/Наименование организации</t>
  </si>
  <si>
    <t>ИП Нужина В.М.</t>
  </si>
  <si>
    <t>совок  для уборки мусора (металлический)</t>
  </si>
  <si>
    <t>черенки на грабли</t>
  </si>
  <si>
    <t>носилки металлические с деревянными ручками 120л</t>
  </si>
  <si>
    <t>лейка металлическая (12л)</t>
  </si>
  <si>
    <t>шланг для полива (3-хслойный армированный)</t>
  </si>
  <si>
    <t xml:space="preserve">секатор для обрезки веток </t>
  </si>
  <si>
    <t>м.п.</t>
  </si>
  <si>
    <t>нет</t>
  </si>
  <si>
    <t xml:space="preserve">Наличие сертификатов качества на поставляемую продукцию </t>
  </si>
  <si>
    <t>есть</t>
  </si>
  <si>
    <t>Цена с НДС, руб.</t>
  </si>
  <si>
    <t>метла чилига</t>
  </si>
  <si>
    <t>ЗАО "Челябинск-Восток-Сервис"</t>
  </si>
  <si>
    <t>г. Челябинск</t>
  </si>
  <si>
    <t>да</t>
  </si>
  <si>
    <t>Бахарев А.Ю.</t>
  </si>
  <si>
    <t>Иваншин А.П.</t>
  </si>
  <si>
    <t>Абрамов С.В.</t>
  </si>
  <si>
    <t>Филина Н.А.</t>
  </si>
  <si>
    <t>Исполнитель: З.Р. Халиуллина</t>
  </si>
  <si>
    <t>ООО "СПТ Компани"</t>
  </si>
  <si>
    <t xml:space="preserve">ИТОГО с НДС 18% </t>
  </si>
  <si>
    <t>Предложенное кол-во</t>
  </si>
  <si>
    <t>Нет возможности поставки</t>
  </si>
  <si>
    <t>ООО "Комус-Южный Урал"</t>
  </si>
  <si>
    <t>Кол-во</t>
  </si>
  <si>
    <t>Канапенис В.В.</t>
  </si>
  <si>
    <t>2 квартал 2012 г. (в течение 10 дней после получения письменной заявки от Покупателя)</t>
  </si>
  <si>
    <t>есть (часть товаров не подлежит сертификации)</t>
  </si>
  <si>
    <t>грабли металлические 14 зубцов (без черенка)</t>
  </si>
  <si>
    <t xml:space="preserve">Сумма за предлож.    кол-во,     руб. </t>
  </si>
  <si>
    <t xml:space="preserve">Сумма за предлож.        кол-во,          руб. </t>
  </si>
  <si>
    <t>ведро оцинкованное 9л</t>
  </si>
  <si>
    <t>ведро п/эт строительное 12л</t>
  </si>
  <si>
    <t>грабли с витыми зубьями 14 зубцов б/черенка</t>
  </si>
  <si>
    <t>топор 600гр., рукоятка из стекловолокна, обрезиненный</t>
  </si>
  <si>
    <t>носилки строительные оцинкованные</t>
  </si>
  <si>
    <t>швабра с черенком</t>
  </si>
  <si>
    <t>шланг поливочный усиленный ПВХ зеленый (25м) 3/4</t>
  </si>
  <si>
    <t>набор косца "Трансформер" с косой "Сайга-люкс"</t>
  </si>
  <si>
    <t>секатор 180мм с обрезин. ручкой</t>
  </si>
  <si>
    <t>секатор универсальный, рез до 18мм</t>
  </si>
  <si>
    <t>11*50=550</t>
  </si>
  <si>
    <t>2 квартал 2012 г. (14 дней до склада Покупателя)</t>
  </si>
  <si>
    <t xml:space="preserve">Сумма за предлож. кол-во,               руб. </t>
  </si>
  <si>
    <t>Предложенное наименование,         кол-во</t>
  </si>
  <si>
    <t xml:space="preserve">Сумма за предлож.                        кол-во,             руб. </t>
  </si>
  <si>
    <t xml:space="preserve">По результатам рассмотрения условий (срок поставки, цена, условия платежа и технические характеристики и т.д.) предлагаем признать победителем:                                                                                                                                                                                      </t>
  </si>
  <si>
    <r>
      <t>Протокол проведения запроса предложений №00106/12 от "</t>
    </r>
    <r>
      <rPr>
        <b/>
        <u val="single"/>
        <sz val="14"/>
        <rFont val="Times New Roman"/>
        <family val="1"/>
      </rPr>
      <t>18</t>
    </r>
    <r>
      <rPr>
        <b/>
        <sz val="14"/>
        <rFont val="Times New Roman"/>
        <family val="1"/>
      </rPr>
      <t xml:space="preserve">" </t>
    </r>
    <r>
      <rPr>
        <b/>
        <u val="single"/>
        <sz val="14"/>
        <rFont val="Times New Roman"/>
        <family val="1"/>
      </rPr>
      <t>апреля</t>
    </r>
    <r>
      <rPr>
        <b/>
        <sz val="14"/>
        <rFont val="Times New Roman"/>
        <family val="1"/>
      </rPr>
      <t xml:space="preserve"> 2012 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</si>
</sst>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wrapText="1"/>
    </xf>
    <xf numFmtId="0" fontId="49" fillId="0" borderId="25" xfId="0" applyFont="1" applyFill="1" applyBorder="1" applyAlignment="1">
      <alignment horizontal="center" wrapText="1"/>
    </xf>
    <xf numFmtId="0" fontId="49" fillId="0" borderId="26" xfId="0" applyFont="1" applyFill="1" applyBorder="1" applyAlignment="1">
      <alignment horizontal="center" wrapText="1"/>
    </xf>
    <xf numFmtId="0" fontId="45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9" fillId="0" borderId="33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wrapText="1"/>
    </xf>
    <xf numFmtId="0" fontId="49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 wrapText="1"/>
    </xf>
    <xf numFmtId="4" fontId="4" fillId="0" borderId="42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wrapText="1"/>
    </xf>
    <xf numFmtId="0" fontId="49" fillId="0" borderId="44" xfId="0" applyFont="1" applyFill="1" applyBorder="1" applyAlignment="1">
      <alignment horizontal="center" wrapText="1"/>
    </xf>
    <xf numFmtId="0" fontId="49" fillId="0" borderId="45" xfId="0" applyFont="1" applyFill="1" applyBorder="1" applyAlignment="1">
      <alignment horizontal="center" wrapText="1"/>
    </xf>
    <xf numFmtId="0" fontId="45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/>
    </xf>
    <xf numFmtId="2" fontId="4" fillId="0" borderId="49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4" fontId="50" fillId="0" borderId="22" xfId="0" applyNumberFormat="1" applyFont="1" applyFill="1" applyBorder="1" applyAlignment="1">
      <alignment horizontal="center" vertical="center"/>
    </xf>
    <xf numFmtId="4" fontId="45" fillId="0" borderId="21" xfId="0" applyNumberFormat="1" applyFont="1" applyFill="1" applyBorder="1" applyAlignment="1">
      <alignment vertical="center"/>
    </xf>
    <xf numFmtId="4" fontId="45" fillId="0" borderId="22" xfId="0" applyNumberFormat="1" applyFont="1" applyFill="1" applyBorder="1" applyAlignment="1">
      <alignment vertical="center"/>
    </xf>
    <xf numFmtId="4" fontId="45" fillId="0" borderId="19" xfId="0" applyNumberFormat="1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NumberFormat="1" applyFont="1" applyFill="1" applyAlignment="1">
      <alignment vertical="center"/>
    </xf>
    <xf numFmtId="0" fontId="45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vertical="top" wrapText="1"/>
    </xf>
    <xf numFmtId="0" fontId="28" fillId="0" borderId="5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62" zoomScaleNormal="62" zoomScalePageLayoutView="0" workbookViewId="0" topLeftCell="A1">
      <selection activeCell="I8" sqref="I8:L8"/>
    </sheetView>
  </sheetViews>
  <sheetFormatPr defaultColWidth="8.796875" defaultRowHeight="18.75"/>
  <cols>
    <col min="1" max="1" width="5.3984375" style="143" customWidth="1"/>
    <col min="2" max="2" width="38.296875" style="12" customWidth="1"/>
    <col min="3" max="3" width="7.296875" style="12" customWidth="1"/>
    <col min="4" max="4" width="9.5" style="12" customWidth="1"/>
    <col min="5" max="5" width="10.8984375" style="12" customWidth="1"/>
    <col min="6" max="7" width="8.69921875" style="12" customWidth="1"/>
    <col min="8" max="8" width="10.09765625" style="12" customWidth="1"/>
    <col min="9" max="9" width="1.69921875" style="12" hidden="1" customWidth="1"/>
    <col min="10" max="11" width="12.69921875" style="12" customWidth="1"/>
    <col min="12" max="12" width="13.19921875" style="12" customWidth="1"/>
    <col min="13" max="13" width="15.19921875" style="12" customWidth="1"/>
    <col min="14" max="14" width="9.19921875" style="12" customWidth="1"/>
    <col min="15" max="15" width="9.5" style="12" customWidth="1"/>
    <col min="16" max="16" width="11.69921875" style="12" customWidth="1"/>
    <col min="17" max="17" width="11.5" style="12" customWidth="1"/>
    <col min="18" max="19" width="8.69921875" style="12" customWidth="1"/>
    <col min="20" max="20" width="13.19921875" style="12" customWidth="1"/>
    <col min="21" max="16384" width="8.69921875" style="12" customWidth="1"/>
  </cols>
  <sheetData>
    <row r="1" spans="1:8" ht="18">
      <c r="A1" s="10"/>
      <c r="B1" s="11"/>
      <c r="C1" s="11"/>
      <c r="D1" s="11"/>
      <c r="E1" s="11"/>
      <c r="F1" s="11"/>
      <c r="G1" s="11"/>
      <c r="H1" s="11"/>
    </row>
    <row r="2" spans="1:20" s="14" customFormat="1" ht="17.25">
      <c r="A2" s="13" t="s">
        <v>104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8" s="14" customFormat="1" ht="18" thickBot="1">
      <c r="A3" s="15"/>
      <c r="B3" s="16"/>
      <c r="C3" s="16"/>
      <c r="D3" s="16"/>
      <c r="E3" s="16"/>
      <c r="F3" s="16"/>
      <c r="G3" s="17"/>
      <c r="H3" s="17"/>
    </row>
    <row r="4" spans="1:20" s="14" customFormat="1" ht="35.25" customHeight="1" thickBot="1">
      <c r="A4" s="18" t="s">
        <v>17</v>
      </c>
      <c r="B4" s="19" t="s">
        <v>54</v>
      </c>
      <c r="C4" s="20"/>
      <c r="D4" s="21"/>
      <c r="E4" s="144" t="s">
        <v>55</v>
      </c>
      <c r="F4" s="145"/>
      <c r="G4" s="145"/>
      <c r="H4" s="146"/>
      <c r="I4" s="144" t="s">
        <v>68</v>
      </c>
      <c r="J4" s="145"/>
      <c r="K4" s="145"/>
      <c r="L4" s="146"/>
      <c r="M4" s="144" t="s">
        <v>76</v>
      </c>
      <c r="N4" s="145"/>
      <c r="O4" s="145"/>
      <c r="P4" s="146"/>
      <c r="Q4" s="144" t="s">
        <v>80</v>
      </c>
      <c r="R4" s="145"/>
      <c r="S4" s="145"/>
      <c r="T4" s="146"/>
    </row>
    <row r="5" spans="1:20" s="14" customFormat="1" ht="18" customHeight="1" thickBot="1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</row>
    <row r="6" spans="1:20" s="14" customFormat="1" ht="18" thickBot="1">
      <c r="A6" s="25">
        <v>1</v>
      </c>
      <c r="B6" s="26" t="s">
        <v>1</v>
      </c>
      <c r="C6" s="27"/>
      <c r="D6" s="27"/>
      <c r="E6" s="29" t="s">
        <v>2</v>
      </c>
      <c r="F6" s="30"/>
      <c r="G6" s="30"/>
      <c r="H6" s="31"/>
      <c r="I6" s="29" t="s">
        <v>69</v>
      </c>
      <c r="J6" s="30"/>
      <c r="K6" s="30"/>
      <c r="L6" s="31"/>
      <c r="M6" s="29" t="s">
        <v>69</v>
      </c>
      <c r="N6" s="30"/>
      <c r="O6" s="30"/>
      <c r="P6" s="31"/>
      <c r="Q6" s="29" t="s">
        <v>69</v>
      </c>
      <c r="R6" s="30"/>
      <c r="S6" s="30"/>
      <c r="T6" s="31"/>
    </row>
    <row r="7" spans="1:20" s="14" customFormat="1" ht="18" thickBot="1">
      <c r="A7" s="28">
        <v>2</v>
      </c>
      <c r="B7" s="26" t="s">
        <v>3</v>
      </c>
      <c r="C7" s="27"/>
      <c r="D7" s="27"/>
      <c r="E7" s="29" t="s">
        <v>4</v>
      </c>
      <c r="F7" s="30"/>
      <c r="G7" s="30"/>
      <c r="H7" s="31"/>
      <c r="I7" s="29" t="s">
        <v>4</v>
      </c>
      <c r="J7" s="30"/>
      <c r="K7" s="30"/>
      <c r="L7" s="31"/>
      <c r="M7" s="29" t="s">
        <v>4</v>
      </c>
      <c r="N7" s="30"/>
      <c r="O7" s="30"/>
      <c r="P7" s="31"/>
      <c r="Q7" s="29" t="s">
        <v>4</v>
      </c>
      <c r="R7" s="30"/>
      <c r="S7" s="30"/>
      <c r="T7" s="31"/>
    </row>
    <row r="8" spans="1:20" s="14" customFormat="1" ht="18" thickBot="1">
      <c r="A8" s="28">
        <v>3</v>
      </c>
      <c r="B8" s="26" t="s">
        <v>5</v>
      </c>
      <c r="C8" s="27"/>
      <c r="D8" s="27"/>
      <c r="E8" s="29" t="s">
        <v>6</v>
      </c>
      <c r="F8" s="30"/>
      <c r="G8" s="30"/>
      <c r="H8" s="31"/>
      <c r="I8" s="29" t="s">
        <v>6</v>
      </c>
      <c r="J8" s="30"/>
      <c r="K8" s="30"/>
      <c r="L8" s="31"/>
      <c r="M8" s="29" t="s">
        <v>6</v>
      </c>
      <c r="N8" s="30"/>
      <c r="O8" s="30"/>
      <c r="P8" s="31"/>
      <c r="Q8" s="29" t="s">
        <v>6</v>
      </c>
      <c r="R8" s="30"/>
      <c r="S8" s="30"/>
      <c r="T8" s="31"/>
    </row>
    <row r="9" spans="1:20" s="14" customFormat="1" ht="18" thickBot="1">
      <c r="A9" s="32">
        <v>4</v>
      </c>
      <c r="B9" s="26" t="s">
        <v>7</v>
      </c>
      <c r="C9" s="27"/>
      <c r="D9" s="27"/>
      <c r="E9" s="29" t="s">
        <v>8</v>
      </c>
      <c r="F9" s="30"/>
      <c r="G9" s="30"/>
      <c r="H9" s="31"/>
      <c r="I9" s="29" t="s">
        <v>8</v>
      </c>
      <c r="J9" s="30"/>
      <c r="K9" s="30"/>
      <c r="L9" s="31"/>
      <c r="M9" s="29" t="s">
        <v>8</v>
      </c>
      <c r="N9" s="30"/>
      <c r="O9" s="30"/>
      <c r="P9" s="31"/>
      <c r="Q9" s="29" t="s">
        <v>8</v>
      </c>
      <c r="R9" s="30"/>
      <c r="S9" s="30"/>
      <c r="T9" s="31"/>
    </row>
    <row r="10" spans="1:20" s="14" customFormat="1" ht="18" thickBot="1">
      <c r="A10" s="33"/>
      <c r="B10" s="26" t="s">
        <v>9</v>
      </c>
      <c r="C10" s="27"/>
      <c r="D10" s="27"/>
      <c r="E10" s="29" t="s">
        <v>6</v>
      </c>
      <c r="F10" s="30"/>
      <c r="G10" s="30"/>
      <c r="H10" s="31"/>
      <c r="I10" s="29" t="s">
        <v>6</v>
      </c>
      <c r="J10" s="30"/>
      <c r="K10" s="30"/>
      <c r="L10" s="31"/>
      <c r="M10" s="29" t="s">
        <v>6</v>
      </c>
      <c r="N10" s="30"/>
      <c r="O10" s="30"/>
      <c r="P10" s="31"/>
      <c r="Q10" s="29" t="s">
        <v>6</v>
      </c>
      <c r="R10" s="30"/>
      <c r="S10" s="30"/>
      <c r="T10" s="31"/>
    </row>
    <row r="11" spans="1:20" s="14" customFormat="1" ht="18" thickBot="1">
      <c r="A11" s="34"/>
      <c r="B11" s="26" t="s">
        <v>10</v>
      </c>
      <c r="C11" s="27"/>
      <c r="D11" s="27"/>
      <c r="E11" s="22">
        <v>30</v>
      </c>
      <c r="F11" s="23"/>
      <c r="G11" s="23"/>
      <c r="H11" s="24"/>
      <c r="I11" s="22">
        <v>30</v>
      </c>
      <c r="J11" s="23"/>
      <c r="K11" s="23"/>
      <c r="L11" s="24"/>
      <c r="M11" s="22">
        <v>30</v>
      </c>
      <c r="N11" s="23"/>
      <c r="O11" s="23"/>
      <c r="P11" s="24"/>
      <c r="Q11" s="22">
        <v>30</v>
      </c>
      <c r="R11" s="23"/>
      <c r="S11" s="23"/>
      <c r="T11" s="24"/>
    </row>
    <row r="12" spans="1:20" s="14" customFormat="1" ht="18" thickBot="1">
      <c r="A12" s="28">
        <v>5</v>
      </c>
      <c r="B12" s="26" t="s">
        <v>11</v>
      </c>
      <c r="C12" s="27"/>
      <c r="D12" s="27"/>
      <c r="E12" s="29" t="s">
        <v>6</v>
      </c>
      <c r="F12" s="30"/>
      <c r="G12" s="30"/>
      <c r="H12" s="31"/>
      <c r="I12" s="29" t="s">
        <v>6</v>
      </c>
      <c r="J12" s="30"/>
      <c r="K12" s="30"/>
      <c r="L12" s="31"/>
      <c r="M12" s="29" t="s">
        <v>6</v>
      </c>
      <c r="N12" s="30"/>
      <c r="O12" s="30"/>
      <c r="P12" s="31"/>
      <c r="Q12" s="29" t="s">
        <v>6</v>
      </c>
      <c r="R12" s="30"/>
      <c r="S12" s="30"/>
      <c r="T12" s="31"/>
    </row>
    <row r="13" spans="1:20" s="14" customFormat="1" ht="18" customHeight="1" hidden="1" thickBot="1">
      <c r="A13" s="28">
        <v>6</v>
      </c>
      <c r="B13" s="35" t="s">
        <v>12</v>
      </c>
      <c r="C13" s="36"/>
      <c r="D13" s="36"/>
      <c r="E13" s="29" t="s">
        <v>13</v>
      </c>
      <c r="F13" s="30"/>
      <c r="G13" s="30"/>
      <c r="H13" s="31"/>
      <c r="I13" s="29" t="s">
        <v>13</v>
      </c>
      <c r="J13" s="30"/>
      <c r="K13" s="30"/>
      <c r="L13" s="31"/>
      <c r="M13" s="29" t="s">
        <v>13</v>
      </c>
      <c r="N13" s="30"/>
      <c r="O13" s="30"/>
      <c r="P13" s="31"/>
      <c r="Q13" s="29" t="s">
        <v>13</v>
      </c>
      <c r="R13" s="30"/>
      <c r="S13" s="30"/>
      <c r="T13" s="31"/>
    </row>
    <row r="14" spans="1:20" s="14" customFormat="1" ht="57" customHeight="1" thickBot="1">
      <c r="A14" s="28">
        <v>6</v>
      </c>
      <c r="B14" s="26" t="s">
        <v>14</v>
      </c>
      <c r="C14" s="27"/>
      <c r="D14" s="27"/>
      <c r="E14" s="147" t="s">
        <v>13</v>
      </c>
      <c r="F14" s="148"/>
      <c r="G14" s="148"/>
      <c r="H14" s="149"/>
      <c r="I14" s="147" t="s">
        <v>99</v>
      </c>
      <c r="J14" s="148"/>
      <c r="K14" s="148"/>
      <c r="L14" s="149"/>
      <c r="M14" s="147" t="s">
        <v>83</v>
      </c>
      <c r="N14" s="148"/>
      <c r="O14" s="148"/>
      <c r="P14" s="149"/>
      <c r="Q14" s="147" t="s">
        <v>13</v>
      </c>
      <c r="R14" s="148"/>
      <c r="S14" s="148"/>
      <c r="T14" s="149"/>
    </row>
    <row r="15" spans="1:20" s="14" customFormat="1" ht="18" thickBot="1">
      <c r="A15" s="28">
        <v>7</v>
      </c>
      <c r="B15" s="26" t="s">
        <v>15</v>
      </c>
      <c r="C15" s="27"/>
      <c r="D15" s="27"/>
      <c r="E15" s="29" t="s">
        <v>63</v>
      </c>
      <c r="F15" s="30"/>
      <c r="G15" s="30"/>
      <c r="H15" s="31"/>
      <c r="I15" s="29" t="s">
        <v>70</v>
      </c>
      <c r="J15" s="30"/>
      <c r="K15" s="30"/>
      <c r="L15" s="31"/>
      <c r="M15" s="29" t="s">
        <v>70</v>
      </c>
      <c r="N15" s="30"/>
      <c r="O15" s="30"/>
      <c r="P15" s="31"/>
      <c r="Q15" s="29" t="s">
        <v>70</v>
      </c>
      <c r="R15" s="30"/>
      <c r="S15" s="30"/>
      <c r="T15" s="31"/>
    </row>
    <row r="16" spans="1:20" s="14" customFormat="1" ht="36.75" customHeight="1" thickBot="1">
      <c r="A16" s="37">
        <v>8</v>
      </c>
      <c r="B16" s="38" t="s">
        <v>64</v>
      </c>
      <c r="C16" s="39"/>
      <c r="D16" s="40"/>
      <c r="E16" s="29" t="s">
        <v>65</v>
      </c>
      <c r="F16" s="30"/>
      <c r="G16" s="30"/>
      <c r="H16" s="31"/>
      <c r="I16" s="147" t="s">
        <v>84</v>
      </c>
      <c r="J16" s="148"/>
      <c r="K16" s="148"/>
      <c r="L16" s="149"/>
      <c r="M16" s="29" t="s">
        <v>65</v>
      </c>
      <c r="N16" s="30"/>
      <c r="O16" s="30"/>
      <c r="P16" s="31"/>
      <c r="Q16" s="29" t="s">
        <v>65</v>
      </c>
      <c r="R16" s="30"/>
      <c r="S16" s="30"/>
      <c r="T16" s="31"/>
    </row>
    <row r="17" spans="1:20" s="14" customFormat="1" ht="18" customHeight="1" thickBot="1">
      <c r="A17" s="22" t="s">
        <v>16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4"/>
    </row>
    <row r="18" spans="1:20" s="14" customFormat="1" ht="72" customHeight="1" thickBot="1">
      <c r="A18" s="41" t="s">
        <v>17</v>
      </c>
      <c r="B18" s="42" t="s">
        <v>18</v>
      </c>
      <c r="C18" s="42" t="s">
        <v>19</v>
      </c>
      <c r="D18" s="43" t="s">
        <v>81</v>
      </c>
      <c r="E18" s="44" t="s">
        <v>78</v>
      </c>
      <c r="F18" s="45" t="s">
        <v>53</v>
      </c>
      <c r="G18" s="45" t="s">
        <v>66</v>
      </c>
      <c r="H18" s="46" t="s">
        <v>86</v>
      </c>
      <c r="I18" s="47" t="s">
        <v>78</v>
      </c>
      <c r="J18" s="48" t="s">
        <v>53</v>
      </c>
      <c r="K18" s="48" t="s">
        <v>66</v>
      </c>
      <c r="L18" s="46" t="s">
        <v>100</v>
      </c>
      <c r="M18" s="49" t="s">
        <v>101</v>
      </c>
      <c r="N18" s="48" t="s">
        <v>53</v>
      </c>
      <c r="O18" s="48" t="s">
        <v>66</v>
      </c>
      <c r="P18" s="46" t="s">
        <v>87</v>
      </c>
      <c r="Q18" s="50" t="s">
        <v>78</v>
      </c>
      <c r="R18" s="45" t="s">
        <v>53</v>
      </c>
      <c r="S18" s="45" t="s">
        <v>66</v>
      </c>
      <c r="T18" s="46" t="s">
        <v>102</v>
      </c>
    </row>
    <row r="19" spans="1:20" s="14" customFormat="1" ht="15" customHeight="1">
      <c r="A19" s="51">
        <v>1</v>
      </c>
      <c r="B19" s="52" t="s">
        <v>30</v>
      </c>
      <c r="C19" s="53" t="s">
        <v>52</v>
      </c>
      <c r="D19" s="54">
        <v>13</v>
      </c>
      <c r="E19" s="55"/>
      <c r="F19" s="56">
        <f>H19/D19</f>
        <v>16.06</v>
      </c>
      <c r="G19" s="57" t="s">
        <v>6</v>
      </c>
      <c r="H19" s="58">
        <v>208.78</v>
      </c>
      <c r="I19" s="59"/>
      <c r="J19" s="8">
        <f aca="true" t="shared" si="0" ref="J19:J48">K19/1.18</f>
        <v>13.47457627118644</v>
      </c>
      <c r="K19" s="60">
        <f aca="true" t="shared" si="1" ref="K19:K48">L19/D19</f>
        <v>15.899999999999999</v>
      </c>
      <c r="L19" s="61">
        <v>206.7</v>
      </c>
      <c r="M19" s="62"/>
      <c r="N19" s="63">
        <f>O19/1.18</f>
        <v>21.186440677966104</v>
      </c>
      <c r="O19" s="64">
        <f>P19/D19</f>
        <v>25</v>
      </c>
      <c r="P19" s="61">
        <v>325</v>
      </c>
      <c r="Q19" s="65" t="s">
        <v>79</v>
      </c>
      <c r="R19" s="66"/>
      <c r="S19" s="66"/>
      <c r="T19" s="67"/>
    </row>
    <row r="20" spans="1:20" s="14" customFormat="1" ht="15" customHeight="1">
      <c r="A20" s="68">
        <v>2</v>
      </c>
      <c r="B20" s="69" t="s">
        <v>31</v>
      </c>
      <c r="C20" s="70" t="s">
        <v>52</v>
      </c>
      <c r="D20" s="71">
        <v>40</v>
      </c>
      <c r="E20" s="72"/>
      <c r="F20" s="4">
        <f aca="true" t="shared" si="2" ref="F20:F48">H20/D20</f>
        <v>58.05</v>
      </c>
      <c r="G20" s="57" t="s">
        <v>6</v>
      </c>
      <c r="H20" s="73">
        <v>2322</v>
      </c>
      <c r="I20" s="72"/>
      <c r="J20" s="3">
        <f t="shared" si="0"/>
        <v>42.110169491525426</v>
      </c>
      <c r="K20" s="5">
        <f t="shared" si="1"/>
        <v>49.69</v>
      </c>
      <c r="L20" s="73">
        <v>1987.6</v>
      </c>
      <c r="M20" s="74"/>
      <c r="N20" s="5">
        <f aca="true" t="shared" si="3" ref="N20:N48">O20/1.18</f>
        <v>49.186440677966104</v>
      </c>
      <c r="O20" s="75">
        <f aca="true" t="shared" si="4" ref="O20:O48">P20/D20</f>
        <v>58.04</v>
      </c>
      <c r="P20" s="73">
        <v>2321.6</v>
      </c>
      <c r="Q20" s="76" t="s">
        <v>79</v>
      </c>
      <c r="R20" s="77"/>
      <c r="S20" s="77"/>
      <c r="T20" s="78"/>
    </row>
    <row r="21" spans="1:20" s="14" customFormat="1" ht="15" customHeight="1">
      <c r="A21" s="79">
        <v>3</v>
      </c>
      <c r="B21" s="69" t="s">
        <v>32</v>
      </c>
      <c r="C21" s="70" t="s">
        <v>52</v>
      </c>
      <c r="D21" s="71">
        <v>5</v>
      </c>
      <c r="E21" s="72"/>
      <c r="F21" s="4">
        <f t="shared" si="2"/>
        <v>209.95</v>
      </c>
      <c r="G21" s="57" t="s">
        <v>6</v>
      </c>
      <c r="H21" s="73">
        <v>1049.75</v>
      </c>
      <c r="I21" s="72"/>
      <c r="J21" s="3">
        <f t="shared" si="0"/>
        <v>199.0677966101695</v>
      </c>
      <c r="K21" s="5">
        <f t="shared" si="1"/>
        <v>234.9</v>
      </c>
      <c r="L21" s="73">
        <v>1174.5</v>
      </c>
      <c r="M21" s="77" t="s">
        <v>79</v>
      </c>
      <c r="N21" s="77"/>
      <c r="O21" s="77"/>
      <c r="P21" s="78"/>
      <c r="Q21" s="76" t="s">
        <v>79</v>
      </c>
      <c r="R21" s="77"/>
      <c r="S21" s="77"/>
      <c r="T21" s="78"/>
    </row>
    <row r="22" spans="1:20" s="14" customFormat="1" ht="16.5" customHeight="1">
      <c r="A22" s="79">
        <v>4</v>
      </c>
      <c r="B22" s="69" t="s">
        <v>33</v>
      </c>
      <c r="C22" s="70" t="s">
        <v>21</v>
      </c>
      <c r="D22" s="71">
        <v>435</v>
      </c>
      <c r="E22" s="80">
        <v>440</v>
      </c>
      <c r="F22" s="4">
        <f>H22/E22</f>
        <v>47.5</v>
      </c>
      <c r="G22" s="57" t="s">
        <v>6</v>
      </c>
      <c r="H22" s="73">
        <v>20900</v>
      </c>
      <c r="I22" s="72"/>
      <c r="J22" s="3">
        <f t="shared" si="0"/>
        <v>31.728813559322035</v>
      </c>
      <c r="K22" s="5">
        <f t="shared" si="1"/>
        <v>37.44</v>
      </c>
      <c r="L22" s="73">
        <v>16286.4</v>
      </c>
      <c r="M22" s="81">
        <v>430</v>
      </c>
      <c r="N22" s="5">
        <f t="shared" si="3"/>
        <v>83.05</v>
      </c>
      <c r="O22" s="75">
        <f>P22/M22</f>
        <v>97.999</v>
      </c>
      <c r="P22" s="73">
        <v>42139.57</v>
      </c>
      <c r="Q22" s="76" t="s">
        <v>79</v>
      </c>
      <c r="R22" s="77"/>
      <c r="S22" s="77"/>
      <c r="T22" s="78"/>
    </row>
    <row r="23" spans="1:20" s="14" customFormat="1" ht="32.25" customHeight="1">
      <c r="A23" s="79">
        <v>5</v>
      </c>
      <c r="B23" s="82" t="s">
        <v>34</v>
      </c>
      <c r="C23" s="83" t="s">
        <v>52</v>
      </c>
      <c r="D23" s="84">
        <v>125</v>
      </c>
      <c r="E23" s="72"/>
      <c r="F23" s="4">
        <f t="shared" si="2"/>
        <v>96.05</v>
      </c>
      <c r="G23" s="57" t="s">
        <v>6</v>
      </c>
      <c r="H23" s="73">
        <v>12006.25</v>
      </c>
      <c r="I23" s="72"/>
      <c r="J23" s="3">
        <f t="shared" si="0"/>
        <v>88.09322033898306</v>
      </c>
      <c r="K23" s="5">
        <f t="shared" si="1"/>
        <v>103.95</v>
      </c>
      <c r="L23" s="73">
        <v>12993.75</v>
      </c>
      <c r="M23" s="74" t="s">
        <v>88</v>
      </c>
      <c r="N23" s="5">
        <f t="shared" si="3"/>
        <v>101.6864406779661</v>
      </c>
      <c r="O23" s="75">
        <f t="shared" si="4"/>
        <v>119.99</v>
      </c>
      <c r="P23" s="73">
        <v>14998.75</v>
      </c>
      <c r="Q23" s="85"/>
      <c r="R23" s="1">
        <f>S23/1.18</f>
        <v>71.50000000000001</v>
      </c>
      <c r="S23" s="3">
        <f>T23/D23</f>
        <v>84.37</v>
      </c>
      <c r="T23" s="86">
        <v>10546.25</v>
      </c>
    </row>
    <row r="24" spans="1:20" s="14" customFormat="1" ht="30" customHeight="1">
      <c r="A24" s="79">
        <v>6</v>
      </c>
      <c r="B24" s="82" t="s">
        <v>35</v>
      </c>
      <c r="C24" s="83" t="s">
        <v>52</v>
      </c>
      <c r="D24" s="84">
        <v>30</v>
      </c>
      <c r="E24" s="72"/>
      <c r="F24" s="4">
        <f t="shared" si="2"/>
        <v>72.86999999999999</v>
      </c>
      <c r="G24" s="57" t="s">
        <v>6</v>
      </c>
      <c r="H24" s="73">
        <v>2186.1</v>
      </c>
      <c r="I24" s="72"/>
      <c r="J24" s="3">
        <f t="shared" si="0"/>
        <v>64.5677966101695</v>
      </c>
      <c r="K24" s="5">
        <f t="shared" si="1"/>
        <v>76.19</v>
      </c>
      <c r="L24" s="73">
        <v>2285.7</v>
      </c>
      <c r="M24" s="84" t="s">
        <v>89</v>
      </c>
      <c r="N24" s="5">
        <f t="shared" si="3"/>
        <v>59.313559322033896</v>
      </c>
      <c r="O24" s="75">
        <f t="shared" si="4"/>
        <v>69.99</v>
      </c>
      <c r="P24" s="73">
        <v>2099.7</v>
      </c>
      <c r="Q24" s="87"/>
      <c r="R24" s="1">
        <f>S24/1.18</f>
        <v>41.00000000000001</v>
      </c>
      <c r="S24" s="3">
        <f>T24/D24</f>
        <v>48.38</v>
      </c>
      <c r="T24" s="86">
        <v>1451.4</v>
      </c>
    </row>
    <row r="25" spans="1:20" s="14" customFormat="1" ht="15" customHeight="1">
      <c r="A25" s="79">
        <v>7</v>
      </c>
      <c r="B25" s="69" t="s">
        <v>56</v>
      </c>
      <c r="C25" s="70" t="s">
        <v>52</v>
      </c>
      <c r="D25" s="71">
        <v>23</v>
      </c>
      <c r="E25" s="72"/>
      <c r="F25" s="4">
        <f t="shared" si="2"/>
        <v>96.33000000000001</v>
      </c>
      <c r="G25" s="57" t="s">
        <v>6</v>
      </c>
      <c r="H25" s="73">
        <v>2215.59</v>
      </c>
      <c r="I25" s="72"/>
      <c r="J25" s="3">
        <f t="shared" si="0"/>
        <v>61.77966101694916</v>
      </c>
      <c r="K25" s="5">
        <f t="shared" si="1"/>
        <v>72.9</v>
      </c>
      <c r="L25" s="73">
        <v>1676.7</v>
      </c>
      <c r="M25" s="77" t="s">
        <v>79</v>
      </c>
      <c r="N25" s="77"/>
      <c r="O25" s="77"/>
      <c r="P25" s="78"/>
      <c r="Q25" s="76" t="s">
        <v>79</v>
      </c>
      <c r="R25" s="77"/>
      <c r="S25" s="77"/>
      <c r="T25" s="78"/>
    </row>
    <row r="26" spans="1:20" s="14" customFormat="1" ht="15" customHeight="1">
      <c r="A26" s="79">
        <v>8</v>
      </c>
      <c r="B26" s="69" t="s">
        <v>36</v>
      </c>
      <c r="C26" s="70" t="s">
        <v>52</v>
      </c>
      <c r="D26" s="71">
        <v>27</v>
      </c>
      <c r="E26" s="72"/>
      <c r="F26" s="4">
        <f t="shared" si="2"/>
        <v>55.580000000000005</v>
      </c>
      <c r="G26" s="57" t="s">
        <v>6</v>
      </c>
      <c r="H26" s="73">
        <v>1500.66</v>
      </c>
      <c r="I26" s="72"/>
      <c r="J26" s="3">
        <f t="shared" si="0"/>
        <v>51.48305084745763</v>
      </c>
      <c r="K26" s="5">
        <f t="shared" si="1"/>
        <v>60.75</v>
      </c>
      <c r="L26" s="73">
        <v>1640.25</v>
      </c>
      <c r="M26" s="74"/>
      <c r="N26" s="5">
        <f t="shared" si="3"/>
        <v>72.02542372881356</v>
      </c>
      <c r="O26" s="75">
        <f t="shared" si="4"/>
        <v>84.99</v>
      </c>
      <c r="P26" s="73">
        <v>2294.73</v>
      </c>
      <c r="Q26" s="87"/>
      <c r="R26" s="1">
        <f>S26/1.18</f>
        <v>36.00000000000001</v>
      </c>
      <c r="S26" s="3">
        <f>T26/D26</f>
        <v>42.480000000000004</v>
      </c>
      <c r="T26" s="86">
        <v>1146.96</v>
      </c>
    </row>
    <row r="27" spans="1:20" s="14" customFormat="1" ht="15" customHeight="1">
      <c r="A27" s="79">
        <v>9</v>
      </c>
      <c r="B27" s="69" t="s">
        <v>67</v>
      </c>
      <c r="C27" s="70" t="s">
        <v>52</v>
      </c>
      <c r="D27" s="71">
        <v>256</v>
      </c>
      <c r="E27" s="72"/>
      <c r="F27" s="4">
        <f t="shared" si="2"/>
        <v>12.35</v>
      </c>
      <c r="G27" s="57" t="s">
        <v>6</v>
      </c>
      <c r="H27" s="73">
        <v>3161.6</v>
      </c>
      <c r="I27" s="72"/>
      <c r="J27" s="3">
        <f t="shared" si="0"/>
        <v>19.796610169491526</v>
      </c>
      <c r="K27" s="5">
        <f t="shared" si="1"/>
        <v>23.36</v>
      </c>
      <c r="L27" s="73">
        <v>5980.16</v>
      </c>
      <c r="M27" s="74"/>
      <c r="N27" s="5">
        <f t="shared" si="3"/>
        <v>15.245762711864407</v>
      </c>
      <c r="O27" s="75">
        <f t="shared" si="4"/>
        <v>17.99</v>
      </c>
      <c r="P27" s="73">
        <v>4605.44</v>
      </c>
      <c r="Q27" s="76" t="s">
        <v>79</v>
      </c>
      <c r="R27" s="77"/>
      <c r="S27" s="77"/>
      <c r="T27" s="78"/>
    </row>
    <row r="28" spans="1:20" s="14" customFormat="1" ht="15" customHeight="1">
      <c r="A28" s="79">
        <v>10</v>
      </c>
      <c r="B28" s="69" t="s">
        <v>37</v>
      </c>
      <c r="C28" s="70" t="s">
        <v>52</v>
      </c>
      <c r="D28" s="71">
        <v>28</v>
      </c>
      <c r="E28" s="72"/>
      <c r="F28" s="4">
        <f t="shared" si="2"/>
        <v>193.28</v>
      </c>
      <c r="G28" s="57" t="s">
        <v>6</v>
      </c>
      <c r="H28" s="73">
        <v>5411.84</v>
      </c>
      <c r="I28" s="72"/>
      <c r="J28" s="3">
        <f t="shared" si="0"/>
        <v>59.58474576271187</v>
      </c>
      <c r="K28" s="5">
        <f t="shared" si="1"/>
        <v>70.31</v>
      </c>
      <c r="L28" s="73">
        <v>1968.68</v>
      </c>
      <c r="M28" s="74"/>
      <c r="N28" s="5">
        <f t="shared" si="3"/>
        <v>105.07627118644068</v>
      </c>
      <c r="O28" s="75">
        <f t="shared" si="4"/>
        <v>123.99</v>
      </c>
      <c r="P28" s="73">
        <v>3471.72</v>
      </c>
      <c r="Q28" s="87"/>
      <c r="R28" s="1">
        <f aca="true" t="shared" si="5" ref="R28:R33">S28/1.18</f>
        <v>132</v>
      </c>
      <c r="S28" s="3">
        <f aca="true" t="shared" si="6" ref="S28:S33">T28/D28</f>
        <v>155.76</v>
      </c>
      <c r="T28" s="86">
        <v>4361.28</v>
      </c>
    </row>
    <row r="29" spans="1:20" s="14" customFormat="1" ht="15" customHeight="1">
      <c r="A29" s="79">
        <v>11</v>
      </c>
      <c r="B29" s="69" t="s">
        <v>38</v>
      </c>
      <c r="C29" s="70" t="s">
        <v>52</v>
      </c>
      <c r="D29" s="71">
        <v>43</v>
      </c>
      <c r="E29" s="72"/>
      <c r="F29" s="4">
        <f t="shared" si="2"/>
        <v>225.39000000000001</v>
      </c>
      <c r="G29" s="57" t="s">
        <v>6</v>
      </c>
      <c r="H29" s="73">
        <v>9691.77</v>
      </c>
      <c r="I29" s="72"/>
      <c r="J29" s="3">
        <f t="shared" si="0"/>
        <v>97.69491525423729</v>
      </c>
      <c r="K29" s="5">
        <f t="shared" si="1"/>
        <v>115.28</v>
      </c>
      <c r="L29" s="73">
        <v>4957.04</v>
      </c>
      <c r="M29" s="74"/>
      <c r="N29" s="5">
        <f t="shared" si="3"/>
        <v>120.33898305084746</v>
      </c>
      <c r="O29" s="75">
        <f t="shared" si="4"/>
        <v>142</v>
      </c>
      <c r="P29" s="73">
        <v>6106</v>
      </c>
      <c r="Q29" s="87"/>
      <c r="R29" s="1">
        <f t="shared" si="5"/>
        <v>86.50000000000001</v>
      </c>
      <c r="S29" s="3">
        <f t="shared" si="6"/>
        <v>102.07000000000001</v>
      </c>
      <c r="T29" s="86">
        <v>4389.01</v>
      </c>
    </row>
    <row r="30" spans="1:20" s="14" customFormat="1" ht="48" customHeight="1">
      <c r="A30" s="79">
        <v>12</v>
      </c>
      <c r="B30" s="82" t="s">
        <v>85</v>
      </c>
      <c r="C30" s="83" t="s">
        <v>52</v>
      </c>
      <c r="D30" s="84">
        <v>108</v>
      </c>
      <c r="E30" s="72"/>
      <c r="F30" s="4">
        <f t="shared" si="2"/>
        <v>92.63000000000001</v>
      </c>
      <c r="G30" s="57" t="s">
        <v>6</v>
      </c>
      <c r="H30" s="73">
        <v>10004.04</v>
      </c>
      <c r="I30" s="72"/>
      <c r="J30" s="3">
        <f t="shared" si="0"/>
        <v>43.47457627118644</v>
      </c>
      <c r="K30" s="5">
        <f t="shared" si="1"/>
        <v>51.3</v>
      </c>
      <c r="L30" s="73">
        <v>5540.4</v>
      </c>
      <c r="M30" s="84" t="s">
        <v>90</v>
      </c>
      <c r="N30" s="5">
        <f t="shared" si="3"/>
        <v>66.09322033898304</v>
      </c>
      <c r="O30" s="75">
        <f t="shared" si="4"/>
        <v>77.99</v>
      </c>
      <c r="P30" s="73">
        <v>8422.92</v>
      </c>
      <c r="Q30" s="87"/>
      <c r="R30" s="1">
        <f t="shared" si="5"/>
        <v>48.50000000000001</v>
      </c>
      <c r="S30" s="3">
        <f t="shared" si="6"/>
        <v>57.230000000000004</v>
      </c>
      <c r="T30" s="86">
        <v>6180.84</v>
      </c>
    </row>
    <row r="31" spans="1:20" s="14" customFormat="1" ht="15" customHeight="1">
      <c r="A31" s="79">
        <v>13</v>
      </c>
      <c r="B31" s="69" t="s">
        <v>39</v>
      </c>
      <c r="C31" s="70" t="s">
        <v>52</v>
      </c>
      <c r="D31" s="71">
        <v>19</v>
      </c>
      <c r="E31" s="72"/>
      <c r="F31" s="4">
        <f t="shared" si="2"/>
        <v>135.85</v>
      </c>
      <c r="G31" s="57" t="s">
        <v>6</v>
      </c>
      <c r="H31" s="73">
        <v>2581.15</v>
      </c>
      <c r="I31" s="72"/>
      <c r="J31" s="3">
        <f t="shared" si="0"/>
        <v>18.30508474576271</v>
      </c>
      <c r="K31" s="5">
        <f t="shared" si="1"/>
        <v>21.599999999999998</v>
      </c>
      <c r="L31" s="73">
        <v>410.4</v>
      </c>
      <c r="M31" s="74"/>
      <c r="N31" s="5">
        <f t="shared" si="3"/>
        <v>29.652542372881353</v>
      </c>
      <c r="O31" s="75">
        <f t="shared" si="4"/>
        <v>34.989999999999995</v>
      </c>
      <c r="P31" s="73">
        <v>664.81</v>
      </c>
      <c r="Q31" s="85"/>
      <c r="R31" s="1">
        <f t="shared" si="5"/>
        <v>25.999999999999996</v>
      </c>
      <c r="S31" s="3">
        <f t="shared" si="6"/>
        <v>30.679999999999996</v>
      </c>
      <c r="T31" s="86">
        <v>582.92</v>
      </c>
    </row>
    <row r="32" spans="1:20" s="14" customFormat="1" ht="15" customHeight="1">
      <c r="A32" s="79">
        <v>14</v>
      </c>
      <c r="B32" s="69" t="s">
        <v>57</v>
      </c>
      <c r="C32" s="70" t="s">
        <v>52</v>
      </c>
      <c r="D32" s="71">
        <v>113</v>
      </c>
      <c r="E32" s="72"/>
      <c r="F32" s="4">
        <f t="shared" si="2"/>
        <v>48.78</v>
      </c>
      <c r="G32" s="57" t="s">
        <v>6</v>
      </c>
      <c r="H32" s="73">
        <v>5512.14</v>
      </c>
      <c r="I32" s="72"/>
      <c r="J32" s="3">
        <f t="shared" si="0"/>
        <v>20.593220338983052</v>
      </c>
      <c r="K32" s="5">
        <f t="shared" si="1"/>
        <v>24.3</v>
      </c>
      <c r="L32" s="73">
        <v>2745.9</v>
      </c>
      <c r="M32" s="74"/>
      <c r="N32" s="5">
        <f t="shared" si="3"/>
        <v>45.7542372881356</v>
      </c>
      <c r="O32" s="75">
        <f t="shared" si="4"/>
        <v>53.99</v>
      </c>
      <c r="P32" s="73">
        <v>6100.87</v>
      </c>
      <c r="Q32" s="85"/>
      <c r="R32" s="1">
        <f t="shared" si="5"/>
        <v>23</v>
      </c>
      <c r="S32" s="3">
        <f t="shared" si="6"/>
        <v>27.14</v>
      </c>
      <c r="T32" s="86">
        <v>3066.82</v>
      </c>
    </row>
    <row r="33" spans="1:20" s="14" customFormat="1" ht="15" customHeight="1">
      <c r="A33" s="79">
        <v>15</v>
      </c>
      <c r="B33" s="69" t="s">
        <v>40</v>
      </c>
      <c r="C33" s="70" t="s">
        <v>52</v>
      </c>
      <c r="D33" s="71">
        <v>377</v>
      </c>
      <c r="E33" s="72"/>
      <c r="F33" s="4">
        <f t="shared" si="2"/>
        <v>56.809999999999995</v>
      </c>
      <c r="G33" s="57" t="s">
        <v>6</v>
      </c>
      <c r="H33" s="73">
        <v>21417.37</v>
      </c>
      <c r="I33" s="72"/>
      <c r="J33" s="3">
        <f t="shared" si="0"/>
        <v>21.73728813559322</v>
      </c>
      <c r="K33" s="5">
        <f t="shared" si="1"/>
        <v>25.65</v>
      </c>
      <c r="L33" s="73">
        <v>9670.05</v>
      </c>
      <c r="M33" s="74"/>
      <c r="N33" s="5">
        <f t="shared" si="3"/>
        <v>28.805084745762716</v>
      </c>
      <c r="O33" s="75">
        <f t="shared" si="4"/>
        <v>33.99</v>
      </c>
      <c r="P33" s="73">
        <v>12814.23</v>
      </c>
      <c r="Q33" s="85"/>
      <c r="R33" s="1">
        <f t="shared" si="5"/>
        <v>27.499999999999996</v>
      </c>
      <c r="S33" s="3">
        <f t="shared" si="6"/>
        <v>32.449999999999996</v>
      </c>
      <c r="T33" s="86">
        <v>12233.65</v>
      </c>
    </row>
    <row r="34" spans="1:20" s="14" customFormat="1" ht="15" customHeight="1">
      <c r="A34" s="79">
        <v>16</v>
      </c>
      <c r="B34" s="69" t="s">
        <v>41</v>
      </c>
      <c r="C34" s="70" t="s">
        <v>52</v>
      </c>
      <c r="D34" s="71">
        <v>72</v>
      </c>
      <c r="E34" s="72"/>
      <c r="F34" s="4">
        <f t="shared" si="2"/>
        <v>91.39</v>
      </c>
      <c r="G34" s="57" t="s">
        <v>6</v>
      </c>
      <c r="H34" s="73">
        <v>6580.08</v>
      </c>
      <c r="I34" s="72"/>
      <c r="J34" s="3">
        <f t="shared" si="0"/>
        <v>35.025423728813564</v>
      </c>
      <c r="K34" s="5">
        <f t="shared" si="1"/>
        <v>41.330000000000005</v>
      </c>
      <c r="L34" s="73">
        <v>2975.76</v>
      </c>
      <c r="M34" s="74"/>
      <c r="N34" s="5">
        <f t="shared" si="3"/>
        <v>47.025423728813564</v>
      </c>
      <c r="O34" s="75">
        <f t="shared" si="4"/>
        <v>55.49</v>
      </c>
      <c r="P34" s="73">
        <v>3995.28</v>
      </c>
      <c r="Q34" s="76" t="s">
        <v>79</v>
      </c>
      <c r="R34" s="77"/>
      <c r="S34" s="77"/>
      <c r="T34" s="78"/>
    </row>
    <row r="35" spans="1:20" s="14" customFormat="1" ht="15" customHeight="1">
      <c r="A35" s="79">
        <v>17</v>
      </c>
      <c r="B35" s="69" t="s">
        <v>42</v>
      </c>
      <c r="C35" s="70" t="s">
        <v>52</v>
      </c>
      <c r="D35" s="71">
        <v>25</v>
      </c>
      <c r="E35" s="72"/>
      <c r="F35" s="4">
        <f t="shared" si="2"/>
        <v>79.04</v>
      </c>
      <c r="G35" s="57" t="s">
        <v>6</v>
      </c>
      <c r="H35" s="73">
        <v>1976</v>
      </c>
      <c r="I35" s="72"/>
      <c r="J35" s="3">
        <f t="shared" si="0"/>
        <v>48.70338983050848</v>
      </c>
      <c r="K35" s="5">
        <f t="shared" si="1"/>
        <v>57.47</v>
      </c>
      <c r="L35" s="73">
        <v>1436.75</v>
      </c>
      <c r="M35" s="74"/>
      <c r="N35" s="5">
        <f t="shared" si="3"/>
        <v>42.364406779661024</v>
      </c>
      <c r="O35" s="75">
        <f t="shared" si="4"/>
        <v>49.99</v>
      </c>
      <c r="P35" s="73">
        <v>1249.75</v>
      </c>
      <c r="Q35" s="76" t="s">
        <v>79</v>
      </c>
      <c r="R35" s="77"/>
      <c r="S35" s="77"/>
      <c r="T35" s="78"/>
    </row>
    <row r="36" spans="1:20" s="14" customFormat="1" ht="15" customHeight="1">
      <c r="A36" s="79">
        <v>18</v>
      </c>
      <c r="B36" s="69" t="s">
        <v>43</v>
      </c>
      <c r="C36" s="70" t="s">
        <v>52</v>
      </c>
      <c r="D36" s="71">
        <v>25</v>
      </c>
      <c r="E36" s="72"/>
      <c r="F36" s="4">
        <f t="shared" si="2"/>
        <v>29.64</v>
      </c>
      <c r="G36" s="57" t="s">
        <v>6</v>
      </c>
      <c r="H36" s="73">
        <v>741</v>
      </c>
      <c r="I36" s="72"/>
      <c r="J36" s="3">
        <f t="shared" si="0"/>
        <v>14.008474576271189</v>
      </c>
      <c r="K36" s="5">
        <f t="shared" si="1"/>
        <v>16.53</v>
      </c>
      <c r="L36" s="73">
        <v>413.25</v>
      </c>
      <c r="M36" s="74"/>
      <c r="N36" s="5">
        <f t="shared" si="3"/>
        <v>14.40677966101695</v>
      </c>
      <c r="O36" s="75">
        <f t="shared" si="4"/>
        <v>17</v>
      </c>
      <c r="P36" s="73">
        <v>425</v>
      </c>
      <c r="Q36" s="76" t="s">
        <v>79</v>
      </c>
      <c r="R36" s="77"/>
      <c r="S36" s="77"/>
      <c r="T36" s="78"/>
    </row>
    <row r="37" spans="1:20" s="14" customFormat="1" ht="66.75" customHeight="1">
      <c r="A37" s="79">
        <v>19</v>
      </c>
      <c r="B37" s="82" t="s">
        <v>44</v>
      </c>
      <c r="C37" s="83" t="s">
        <v>52</v>
      </c>
      <c r="D37" s="84">
        <v>5</v>
      </c>
      <c r="E37" s="72"/>
      <c r="F37" s="4">
        <f t="shared" si="2"/>
        <v>329.75</v>
      </c>
      <c r="G37" s="57" t="s">
        <v>6</v>
      </c>
      <c r="H37" s="73">
        <v>1648.75</v>
      </c>
      <c r="I37" s="72"/>
      <c r="J37" s="3">
        <f t="shared" si="0"/>
        <v>253.0169491525424</v>
      </c>
      <c r="K37" s="5">
        <f t="shared" si="1"/>
        <v>298.56</v>
      </c>
      <c r="L37" s="73">
        <v>1492.8</v>
      </c>
      <c r="M37" s="74" t="s">
        <v>91</v>
      </c>
      <c r="N37" s="5">
        <f t="shared" si="3"/>
        <v>223.72881355932205</v>
      </c>
      <c r="O37" s="75">
        <f t="shared" si="4"/>
        <v>264</v>
      </c>
      <c r="P37" s="73">
        <v>1320</v>
      </c>
      <c r="Q37" s="76" t="s">
        <v>79</v>
      </c>
      <c r="R37" s="77"/>
      <c r="S37" s="77"/>
      <c r="T37" s="78"/>
    </row>
    <row r="38" spans="1:20" s="14" customFormat="1" ht="15" customHeight="1">
      <c r="A38" s="79">
        <v>20</v>
      </c>
      <c r="B38" s="69" t="s">
        <v>45</v>
      </c>
      <c r="C38" s="70" t="s">
        <v>52</v>
      </c>
      <c r="D38" s="71">
        <v>3</v>
      </c>
      <c r="E38" s="72"/>
      <c r="F38" s="4">
        <f t="shared" si="2"/>
        <v>234.65</v>
      </c>
      <c r="G38" s="57" t="s">
        <v>6</v>
      </c>
      <c r="H38" s="73">
        <v>703.95</v>
      </c>
      <c r="I38" s="72"/>
      <c r="J38" s="3">
        <f t="shared" si="0"/>
        <v>191.93220338983053</v>
      </c>
      <c r="K38" s="5">
        <f t="shared" si="1"/>
        <v>226.48000000000002</v>
      </c>
      <c r="L38" s="73">
        <v>679.44</v>
      </c>
      <c r="M38" s="74"/>
      <c r="N38" s="5">
        <f t="shared" si="3"/>
        <v>193.21186440677968</v>
      </c>
      <c r="O38" s="75">
        <f t="shared" si="4"/>
        <v>227.99</v>
      </c>
      <c r="P38" s="73">
        <v>683.97</v>
      </c>
      <c r="Q38" s="76" t="s">
        <v>79</v>
      </c>
      <c r="R38" s="77"/>
      <c r="S38" s="77"/>
      <c r="T38" s="78"/>
    </row>
    <row r="39" spans="1:20" s="14" customFormat="1" ht="48" customHeight="1">
      <c r="A39" s="79">
        <v>21</v>
      </c>
      <c r="B39" s="69" t="s">
        <v>58</v>
      </c>
      <c r="C39" s="83" t="s">
        <v>52</v>
      </c>
      <c r="D39" s="84">
        <v>10</v>
      </c>
      <c r="E39" s="72"/>
      <c r="F39" s="4">
        <f t="shared" si="2"/>
        <v>518.7</v>
      </c>
      <c r="G39" s="57" t="s">
        <v>6</v>
      </c>
      <c r="H39" s="73">
        <v>5187</v>
      </c>
      <c r="I39" s="72"/>
      <c r="J39" s="3">
        <f t="shared" si="0"/>
        <v>368.3898305084746</v>
      </c>
      <c r="K39" s="5">
        <f t="shared" si="1"/>
        <v>434.7</v>
      </c>
      <c r="L39" s="73">
        <v>4347</v>
      </c>
      <c r="M39" s="74" t="s">
        <v>92</v>
      </c>
      <c r="N39" s="5">
        <f t="shared" si="3"/>
        <v>514.406779661017</v>
      </c>
      <c r="O39" s="75">
        <f t="shared" si="4"/>
        <v>607</v>
      </c>
      <c r="P39" s="73">
        <v>6070</v>
      </c>
      <c r="Q39" s="76" t="s">
        <v>79</v>
      </c>
      <c r="R39" s="77"/>
      <c r="S39" s="77"/>
      <c r="T39" s="78"/>
    </row>
    <row r="40" spans="1:21" s="14" customFormat="1" ht="27" customHeight="1">
      <c r="A40" s="79">
        <v>22</v>
      </c>
      <c r="B40" s="82" t="s">
        <v>46</v>
      </c>
      <c r="C40" s="83" t="s">
        <v>52</v>
      </c>
      <c r="D40" s="84">
        <v>5</v>
      </c>
      <c r="E40" s="72"/>
      <c r="F40" s="4">
        <f t="shared" si="2"/>
        <v>101.27000000000001</v>
      </c>
      <c r="G40" s="57" t="s">
        <v>6</v>
      </c>
      <c r="H40" s="73">
        <v>506.35</v>
      </c>
      <c r="I40" s="72"/>
      <c r="J40" s="3">
        <f t="shared" si="0"/>
        <v>58.8135593220339</v>
      </c>
      <c r="K40" s="5">
        <f t="shared" si="1"/>
        <v>69.4</v>
      </c>
      <c r="L40" s="73">
        <v>347</v>
      </c>
      <c r="M40" s="74" t="s">
        <v>93</v>
      </c>
      <c r="N40" s="5">
        <f t="shared" si="3"/>
        <v>115.24576271186442</v>
      </c>
      <c r="O40" s="75">
        <f t="shared" si="4"/>
        <v>135.99</v>
      </c>
      <c r="P40" s="73">
        <v>679.95</v>
      </c>
      <c r="Q40" s="76" t="s">
        <v>79</v>
      </c>
      <c r="R40" s="77"/>
      <c r="S40" s="77"/>
      <c r="T40" s="78"/>
      <c r="U40" s="88"/>
    </row>
    <row r="41" spans="1:21" s="14" customFormat="1" ht="15" customHeight="1">
      <c r="A41" s="79">
        <v>23</v>
      </c>
      <c r="B41" s="69" t="s">
        <v>47</v>
      </c>
      <c r="C41" s="70" t="s">
        <v>62</v>
      </c>
      <c r="D41" s="71">
        <v>525</v>
      </c>
      <c r="E41" s="80">
        <v>550</v>
      </c>
      <c r="F41" s="4">
        <f>H41/E41</f>
        <v>46.33</v>
      </c>
      <c r="G41" s="57" t="s">
        <v>6</v>
      </c>
      <c r="H41" s="73">
        <v>25481.5</v>
      </c>
      <c r="I41" s="72"/>
      <c r="J41" s="3">
        <f t="shared" si="0"/>
        <v>29.97457627118644</v>
      </c>
      <c r="K41" s="5">
        <f t="shared" si="1"/>
        <v>35.37</v>
      </c>
      <c r="L41" s="73">
        <v>18569.25</v>
      </c>
      <c r="M41" s="81">
        <v>500</v>
      </c>
      <c r="N41" s="5">
        <f>O41/1.18</f>
        <v>49.14406779661017</v>
      </c>
      <c r="O41" s="75">
        <f>P41/M41</f>
        <v>57.99</v>
      </c>
      <c r="P41" s="73">
        <v>28995</v>
      </c>
      <c r="Q41" s="87" t="s">
        <v>98</v>
      </c>
      <c r="R41" s="1">
        <v>19.39</v>
      </c>
      <c r="S41" s="3">
        <v>22.88</v>
      </c>
      <c r="T41" s="86">
        <v>12584.11</v>
      </c>
      <c r="U41" s="2"/>
    </row>
    <row r="42" spans="1:20" s="14" customFormat="1" ht="15" customHeight="1">
      <c r="A42" s="79">
        <v>24</v>
      </c>
      <c r="B42" s="69" t="s">
        <v>59</v>
      </c>
      <c r="C42" s="70" t="s">
        <v>52</v>
      </c>
      <c r="D42" s="71">
        <v>20</v>
      </c>
      <c r="E42" s="72"/>
      <c r="F42" s="4">
        <f t="shared" si="2"/>
        <v>284.05</v>
      </c>
      <c r="G42" s="57" t="s">
        <v>6</v>
      </c>
      <c r="H42" s="73">
        <v>5681</v>
      </c>
      <c r="I42" s="72"/>
      <c r="J42" s="3">
        <f t="shared" si="0"/>
        <v>168.77118644067798</v>
      </c>
      <c r="K42" s="5">
        <f t="shared" si="1"/>
        <v>199.15</v>
      </c>
      <c r="L42" s="73">
        <v>3983</v>
      </c>
      <c r="M42" s="77" t="s">
        <v>79</v>
      </c>
      <c r="N42" s="77"/>
      <c r="O42" s="77"/>
      <c r="P42" s="78"/>
      <c r="Q42" s="76" t="s">
        <v>79</v>
      </c>
      <c r="R42" s="77"/>
      <c r="S42" s="77"/>
      <c r="T42" s="78"/>
    </row>
    <row r="43" spans="1:20" s="14" customFormat="1" ht="46.5" customHeight="1">
      <c r="A43" s="79">
        <v>25</v>
      </c>
      <c r="B43" s="82" t="s">
        <v>60</v>
      </c>
      <c r="C43" s="83" t="s">
        <v>20</v>
      </c>
      <c r="D43" s="84">
        <v>100</v>
      </c>
      <c r="E43" s="72"/>
      <c r="F43" s="4">
        <f t="shared" si="2"/>
        <v>29.03</v>
      </c>
      <c r="G43" s="57" t="s">
        <v>6</v>
      </c>
      <c r="H43" s="73">
        <v>2903</v>
      </c>
      <c r="I43" s="72"/>
      <c r="J43" s="3">
        <f t="shared" si="0"/>
        <v>19.20135593220339</v>
      </c>
      <c r="K43" s="5">
        <f t="shared" si="1"/>
        <v>22.657600000000002</v>
      </c>
      <c r="L43" s="73">
        <v>2265.76</v>
      </c>
      <c r="M43" s="74" t="s">
        <v>94</v>
      </c>
      <c r="N43" s="5">
        <f t="shared" si="3"/>
        <v>21.965762711864407</v>
      </c>
      <c r="O43" s="75">
        <f t="shared" si="4"/>
        <v>25.9196</v>
      </c>
      <c r="P43" s="73">
        <v>2591.96</v>
      </c>
      <c r="Q43" s="76" t="s">
        <v>79</v>
      </c>
      <c r="R43" s="77"/>
      <c r="S43" s="77"/>
      <c r="T43" s="78"/>
    </row>
    <row r="44" spans="1:20" s="14" customFormat="1" ht="15" customHeight="1">
      <c r="A44" s="79">
        <v>26</v>
      </c>
      <c r="B44" s="69" t="s">
        <v>48</v>
      </c>
      <c r="C44" s="70" t="s">
        <v>52</v>
      </c>
      <c r="D44" s="71">
        <v>15</v>
      </c>
      <c r="E44" s="72"/>
      <c r="F44" s="4">
        <f t="shared" si="2"/>
        <v>163.02</v>
      </c>
      <c r="G44" s="89" t="s">
        <v>6</v>
      </c>
      <c r="H44" s="73">
        <v>2445.3</v>
      </c>
      <c r="I44" s="72"/>
      <c r="J44" s="3">
        <f t="shared" si="0"/>
        <v>145.42372881355934</v>
      </c>
      <c r="K44" s="5">
        <f t="shared" si="1"/>
        <v>171.6</v>
      </c>
      <c r="L44" s="73">
        <v>2574</v>
      </c>
      <c r="M44" s="77" t="s">
        <v>79</v>
      </c>
      <c r="N44" s="77"/>
      <c r="O44" s="77"/>
      <c r="P44" s="78"/>
      <c r="Q44" s="76" t="s">
        <v>79</v>
      </c>
      <c r="R44" s="77"/>
      <c r="S44" s="77"/>
      <c r="T44" s="78"/>
    </row>
    <row r="45" spans="1:20" s="14" customFormat="1" ht="45.75" customHeight="1">
      <c r="A45" s="79">
        <v>27</v>
      </c>
      <c r="B45" s="90" t="s">
        <v>49</v>
      </c>
      <c r="C45" s="83" t="s">
        <v>52</v>
      </c>
      <c r="D45" s="84">
        <v>25</v>
      </c>
      <c r="E45" s="72"/>
      <c r="F45" s="4">
        <f t="shared" si="2"/>
        <v>382.85</v>
      </c>
      <c r="G45" s="57" t="s">
        <v>6</v>
      </c>
      <c r="H45" s="73">
        <v>9571.25</v>
      </c>
      <c r="I45" s="72"/>
      <c r="J45" s="3">
        <f t="shared" si="0"/>
        <v>639.228813559322</v>
      </c>
      <c r="K45" s="5">
        <f t="shared" si="1"/>
        <v>754.29</v>
      </c>
      <c r="L45" s="73">
        <v>18857.25</v>
      </c>
      <c r="M45" s="74" t="s">
        <v>95</v>
      </c>
      <c r="N45" s="5">
        <f t="shared" si="3"/>
        <v>800.8474576271187</v>
      </c>
      <c r="O45" s="75">
        <f t="shared" si="4"/>
        <v>945</v>
      </c>
      <c r="P45" s="73">
        <v>23625</v>
      </c>
      <c r="Q45" s="76" t="s">
        <v>79</v>
      </c>
      <c r="R45" s="77"/>
      <c r="S45" s="77"/>
      <c r="T45" s="78"/>
    </row>
    <row r="46" spans="1:20" s="14" customFormat="1" ht="31.5" customHeight="1">
      <c r="A46" s="79">
        <v>28</v>
      </c>
      <c r="B46" s="82" t="s">
        <v>50</v>
      </c>
      <c r="C46" s="83" t="s">
        <v>52</v>
      </c>
      <c r="D46" s="84">
        <v>7</v>
      </c>
      <c r="E46" s="72"/>
      <c r="F46" s="4">
        <f t="shared" si="2"/>
        <v>166.73</v>
      </c>
      <c r="G46" s="57" t="s">
        <v>6</v>
      </c>
      <c r="H46" s="73">
        <v>1167.11</v>
      </c>
      <c r="I46" s="72"/>
      <c r="J46" s="3">
        <f t="shared" si="0"/>
        <v>127.94915254237289</v>
      </c>
      <c r="K46" s="5">
        <f t="shared" si="1"/>
        <v>150.98</v>
      </c>
      <c r="L46" s="73">
        <v>1056.86</v>
      </c>
      <c r="M46" s="74" t="s">
        <v>96</v>
      </c>
      <c r="N46" s="5">
        <f t="shared" si="3"/>
        <v>100</v>
      </c>
      <c r="O46" s="75">
        <f t="shared" si="4"/>
        <v>118</v>
      </c>
      <c r="P46" s="73">
        <v>826</v>
      </c>
      <c r="Q46" s="87"/>
      <c r="R46" s="1">
        <f>S46/1.18</f>
        <v>90.5</v>
      </c>
      <c r="S46" s="3">
        <f>T46/D46</f>
        <v>106.78999999999999</v>
      </c>
      <c r="T46" s="86">
        <v>747.53</v>
      </c>
    </row>
    <row r="47" spans="1:20" s="14" customFormat="1" ht="48.75" customHeight="1">
      <c r="A47" s="79">
        <v>29</v>
      </c>
      <c r="B47" s="82" t="s">
        <v>61</v>
      </c>
      <c r="C47" s="83" t="s">
        <v>52</v>
      </c>
      <c r="D47" s="84">
        <v>5</v>
      </c>
      <c r="E47" s="72"/>
      <c r="F47" s="4">
        <f t="shared" si="2"/>
        <v>447.07</v>
      </c>
      <c r="G47" s="57" t="s">
        <v>6</v>
      </c>
      <c r="H47" s="73">
        <v>2235.35</v>
      </c>
      <c r="I47" s="72"/>
      <c r="J47" s="3">
        <f t="shared" si="0"/>
        <v>437.728813559322</v>
      </c>
      <c r="K47" s="5">
        <f t="shared" si="1"/>
        <v>516.52</v>
      </c>
      <c r="L47" s="73">
        <v>2582.6</v>
      </c>
      <c r="M47" s="74" t="s">
        <v>97</v>
      </c>
      <c r="N47" s="5">
        <f t="shared" si="3"/>
        <v>162.70338983050848</v>
      </c>
      <c r="O47" s="75">
        <f t="shared" si="4"/>
        <v>191.99</v>
      </c>
      <c r="P47" s="73">
        <v>959.95</v>
      </c>
      <c r="Q47" s="87"/>
      <c r="R47" s="1">
        <f>S47/1.18</f>
        <v>88.5</v>
      </c>
      <c r="S47" s="3">
        <f>T47/D47</f>
        <v>104.42999999999999</v>
      </c>
      <c r="T47" s="86">
        <v>522.15</v>
      </c>
    </row>
    <row r="48" spans="1:20" s="14" customFormat="1" ht="15" customHeight="1" thickBot="1">
      <c r="A48" s="91">
        <v>30</v>
      </c>
      <c r="B48" s="92" t="s">
        <v>51</v>
      </c>
      <c r="C48" s="93" t="s">
        <v>52</v>
      </c>
      <c r="D48" s="94">
        <v>20</v>
      </c>
      <c r="E48" s="95"/>
      <c r="F48" s="96">
        <f t="shared" si="2"/>
        <v>26.560000000000002</v>
      </c>
      <c r="G48" s="97" t="s">
        <v>6</v>
      </c>
      <c r="H48" s="98">
        <v>531.2</v>
      </c>
      <c r="I48" s="95"/>
      <c r="J48" s="99">
        <f t="shared" si="0"/>
        <v>32.99152542372882</v>
      </c>
      <c r="K48" s="100">
        <f t="shared" si="1"/>
        <v>38.93</v>
      </c>
      <c r="L48" s="101">
        <v>778.6</v>
      </c>
      <c r="M48" s="102"/>
      <c r="N48" s="6">
        <f t="shared" si="3"/>
        <v>34.313559322033896</v>
      </c>
      <c r="O48" s="103">
        <f t="shared" si="4"/>
        <v>40.489999999999995</v>
      </c>
      <c r="P48" s="98">
        <v>809.8</v>
      </c>
      <c r="Q48" s="104" t="s">
        <v>79</v>
      </c>
      <c r="R48" s="105"/>
      <c r="S48" s="105"/>
      <c r="T48" s="106"/>
    </row>
    <row r="49" spans="1:20" s="14" customFormat="1" ht="18" thickBot="1">
      <c r="A49" s="25"/>
      <c r="B49" s="107" t="s">
        <v>77</v>
      </c>
      <c r="C49" s="42"/>
      <c r="D49" s="43"/>
      <c r="E49" s="108"/>
      <c r="F49" s="109"/>
      <c r="G49" s="110"/>
      <c r="H49" s="111">
        <f>SUM(H19:H48)</f>
        <v>167527.87999999998</v>
      </c>
      <c r="I49" s="112"/>
      <c r="J49" s="113"/>
      <c r="K49" s="110"/>
      <c r="L49" s="114">
        <f>SUM(L19:L48)</f>
        <v>131883.55</v>
      </c>
      <c r="M49" s="115"/>
      <c r="N49" s="116"/>
      <c r="O49" s="117"/>
      <c r="P49" s="114">
        <f>SUM(P19:P48)</f>
        <v>178596.99999999997</v>
      </c>
      <c r="Q49" s="110"/>
      <c r="R49" s="110"/>
      <c r="S49" s="118"/>
      <c r="T49" s="114">
        <v>57812.92</v>
      </c>
    </row>
    <row r="50" spans="1:20" s="14" customFormat="1" ht="33" customHeight="1">
      <c r="A50" s="119" t="s">
        <v>103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1"/>
    </row>
    <row r="51" spans="1:20" s="14" customFormat="1" ht="23.25" customHeight="1" thickBot="1">
      <c r="A51" s="152" t="s">
        <v>68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1"/>
    </row>
    <row r="52" spans="1:10" s="14" customFormat="1" ht="12" customHeight="1">
      <c r="A52" s="122"/>
      <c r="B52" s="123"/>
      <c r="C52" s="123"/>
      <c r="D52" s="123"/>
      <c r="E52" s="123"/>
      <c r="F52" s="123"/>
      <c r="G52" s="123"/>
      <c r="H52" s="123"/>
      <c r="I52" s="124"/>
      <c r="J52" s="124"/>
    </row>
    <row r="53" spans="1:11" s="14" customFormat="1" ht="17.25">
      <c r="A53" s="125"/>
      <c r="B53" s="126" t="s">
        <v>22</v>
      </c>
      <c r="C53" s="126"/>
      <c r="D53" s="126"/>
      <c r="E53" s="126"/>
      <c r="F53" s="126"/>
      <c r="G53" s="126"/>
      <c r="H53" s="126"/>
      <c r="I53" s="126"/>
      <c r="J53" s="126"/>
      <c r="K53" s="126"/>
    </row>
    <row r="54" spans="1:11" s="14" customFormat="1" ht="44.25" customHeight="1">
      <c r="A54" s="125"/>
      <c r="B54" s="127" t="s">
        <v>23</v>
      </c>
      <c r="C54" s="128"/>
      <c r="D54" s="128"/>
      <c r="E54" s="128"/>
      <c r="F54" s="129"/>
      <c r="G54" s="130" t="s">
        <v>71</v>
      </c>
      <c r="H54" s="130"/>
      <c r="I54" s="131"/>
      <c r="J54" s="132"/>
      <c r="K54" s="132"/>
    </row>
    <row r="55" spans="1:11" s="14" customFormat="1" ht="44.25" customHeight="1">
      <c r="A55" s="125"/>
      <c r="B55" s="133" t="s">
        <v>24</v>
      </c>
      <c r="C55" s="134"/>
      <c r="D55" s="134"/>
      <c r="E55" s="134"/>
      <c r="F55" s="135"/>
      <c r="G55" s="136" t="s">
        <v>72</v>
      </c>
      <c r="H55" s="136"/>
      <c r="I55" s="137"/>
      <c r="J55" s="132"/>
      <c r="K55" s="132"/>
    </row>
    <row r="56" spans="1:11" s="14" customFormat="1" ht="44.25" customHeight="1">
      <c r="A56" s="125"/>
      <c r="B56" s="133" t="s">
        <v>25</v>
      </c>
      <c r="C56" s="134"/>
      <c r="D56" s="134"/>
      <c r="E56" s="134"/>
      <c r="F56" s="135"/>
      <c r="G56" s="136" t="s">
        <v>26</v>
      </c>
      <c r="H56" s="136"/>
      <c r="I56" s="131"/>
      <c r="J56" s="132"/>
      <c r="K56" s="132"/>
    </row>
    <row r="57" spans="1:11" s="14" customFormat="1" ht="45" customHeight="1">
      <c r="A57" s="125"/>
      <c r="B57" s="133" t="s">
        <v>27</v>
      </c>
      <c r="C57" s="134"/>
      <c r="D57" s="134"/>
      <c r="E57" s="134"/>
      <c r="F57" s="135"/>
      <c r="G57" s="136" t="s">
        <v>73</v>
      </c>
      <c r="H57" s="136"/>
      <c r="I57" s="137"/>
      <c r="J57" s="132"/>
      <c r="K57" s="132"/>
    </row>
    <row r="58" spans="1:17" s="14" customFormat="1" ht="45" customHeight="1">
      <c r="A58" s="125"/>
      <c r="B58" s="133" t="s">
        <v>28</v>
      </c>
      <c r="C58" s="134"/>
      <c r="D58" s="134"/>
      <c r="E58" s="134"/>
      <c r="F58" s="135"/>
      <c r="G58" s="132" t="s">
        <v>82</v>
      </c>
      <c r="H58" s="132"/>
      <c r="I58" s="131"/>
      <c r="J58" s="132"/>
      <c r="K58" s="132"/>
      <c r="Q58" s="7"/>
    </row>
    <row r="59" spans="1:17" s="14" customFormat="1" ht="44.25" customHeight="1">
      <c r="A59" s="125"/>
      <c r="B59" s="133" t="s">
        <v>29</v>
      </c>
      <c r="C59" s="134"/>
      <c r="D59" s="134"/>
      <c r="E59" s="134"/>
      <c r="F59" s="135"/>
      <c r="G59" s="138" t="s">
        <v>74</v>
      </c>
      <c r="H59" s="138"/>
      <c r="I59" s="137"/>
      <c r="J59" s="132"/>
      <c r="K59" s="132"/>
      <c r="Q59" s="9"/>
    </row>
    <row r="60" spans="1:10" s="14" customFormat="1" ht="17.25" customHeight="1">
      <c r="A60" s="125"/>
      <c r="B60" s="139"/>
      <c r="C60" s="139"/>
      <c r="D60" s="139"/>
      <c r="E60" s="139"/>
      <c r="F60" s="139"/>
      <c r="G60" s="139"/>
      <c r="H60" s="16"/>
      <c r="I60" s="124"/>
      <c r="J60" s="124"/>
    </row>
    <row r="61" spans="1:10" s="14" customFormat="1" ht="18">
      <c r="A61" s="125"/>
      <c r="B61" s="140" t="s">
        <v>75</v>
      </c>
      <c r="C61" s="140"/>
      <c r="D61" s="140"/>
      <c r="E61" s="140"/>
      <c r="F61" s="141"/>
      <c r="G61" s="124"/>
      <c r="H61" s="16"/>
      <c r="I61" s="124"/>
      <c r="J61" s="124"/>
    </row>
    <row r="62" s="14" customFormat="1" ht="12.75">
      <c r="A62" s="142"/>
    </row>
    <row r="63" s="14" customFormat="1" ht="12.75">
      <c r="A63" s="142"/>
    </row>
  </sheetData>
  <sheetProtection/>
  <mergeCells count="111">
    <mergeCell ref="A50:T50"/>
    <mergeCell ref="A51:T51"/>
    <mergeCell ref="Q48:T48"/>
    <mergeCell ref="Q42:T42"/>
    <mergeCell ref="Q43:T43"/>
    <mergeCell ref="Q44:T44"/>
    <mergeCell ref="Q45:T45"/>
    <mergeCell ref="Q34:T34"/>
    <mergeCell ref="Q35:T35"/>
    <mergeCell ref="Q36:T36"/>
    <mergeCell ref="Q37:T37"/>
    <mergeCell ref="Q38:T38"/>
    <mergeCell ref="Q39:T39"/>
    <mergeCell ref="Q40:T40"/>
    <mergeCell ref="Q27:T27"/>
    <mergeCell ref="Q25:T25"/>
    <mergeCell ref="Q22:T22"/>
    <mergeCell ref="Q21:T21"/>
    <mergeCell ref="A17:T17"/>
    <mergeCell ref="Q20:T20"/>
    <mergeCell ref="Q19:T19"/>
    <mergeCell ref="A2:T2"/>
    <mergeCell ref="M44:P44"/>
    <mergeCell ref="M42:P42"/>
    <mergeCell ref="M25:P25"/>
    <mergeCell ref="M21:P21"/>
    <mergeCell ref="Q6:T6"/>
    <mergeCell ref="Q7:T7"/>
    <mergeCell ref="Q13:T13"/>
    <mergeCell ref="Q14:T14"/>
    <mergeCell ref="Q15:T15"/>
    <mergeCell ref="Q16:T16"/>
    <mergeCell ref="M14:P14"/>
    <mergeCell ref="M15:P15"/>
    <mergeCell ref="M16:P16"/>
    <mergeCell ref="I16:L16"/>
    <mergeCell ref="B15:D15"/>
    <mergeCell ref="Q12:T12"/>
    <mergeCell ref="I15:L15"/>
    <mergeCell ref="M12:P12"/>
    <mergeCell ref="M13:P13"/>
    <mergeCell ref="I9:L9"/>
    <mergeCell ref="I10:L10"/>
    <mergeCell ref="M10:P10"/>
    <mergeCell ref="M11:P11"/>
    <mergeCell ref="Q8:T8"/>
    <mergeCell ref="Q9:T9"/>
    <mergeCell ref="Q10:T10"/>
    <mergeCell ref="Q11:T11"/>
    <mergeCell ref="I11:L11"/>
    <mergeCell ref="I12:L12"/>
    <mergeCell ref="I13:L13"/>
    <mergeCell ref="I14:L14"/>
    <mergeCell ref="I4:L4"/>
    <mergeCell ref="M4:P4"/>
    <mergeCell ref="M6:P6"/>
    <mergeCell ref="M7:P7"/>
    <mergeCell ref="M8:P8"/>
    <mergeCell ref="M9:P9"/>
    <mergeCell ref="Q4:T4"/>
    <mergeCell ref="I6:L6"/>
    <mergeCell ref="I7:L7"/>
    <mergeCell ref="I8:L8"/>
    <mergeCell ref="A5:T5"/>
    <mergeCell ref="B60:G60"/>
    <mergeCell ref="A53:A61"/>
    <mergeCell ref="B61:E61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16:D16"/>
    <mergeCell ref="E16:H16"/>
    <mergeCell ref="A9:A11"/>
    <mergeCell ref="B9:D9"/>
    <mergeCell ref="E9:H9"/>
    <mergeCell ref="B10:D10"/>
    <mergeCell ref="E10:H10"/>
    <mergeCell ref="B13:D13"/>
    <mergeCell ref="E13:H13"/>
    <mergeCell ref="B53:K53"/>
    <mergeCell ref="B11:D11"/>
    <mergeCell ref="E11:H11"/>
    <mergeCell ref="B12:D12"/>
    <mergeCell ref="G3:H3"/>
    <mergeCell ref="B4:D4"/>
    <mergeCell ref="E4:H4"/>
    <mergeCell ref="B8:D8"/>
    <mergeCell ref="E8:H8"/>
    <mergeCell ref="E15:H15"/>
    <mergeCell ref="B6:D6"/>
    <mergeCell ref="E6:H6"/>
    <mergeCell ref="B7:D7"/>
    <mergeCell ref="E7:H7"/>
    <mergeCell ref="B14:D14"/>
    <mergeCell ref="E14:H14"/>
    <mergeCell ref="E12:H12"/>
    <mergeCell ref="J54:K54"/>
    <mergeCell ref="J55:K55"/>
    <mergeCell ref="J56:K56"/>
    <mergeCell ref="J57:K57"/>
    <mergeCell ref="J58:K58"/>
    <mergeCell ref="J59:K59"/>
  </mergeCells>
  <printOptions horizontalCentered="1"/>
  <pageMargins left="0" right="0" top="0.5905511811023623" bottom="0.5905511811023623" header="0.15748031496062992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Haliullina</cp:lastModifiedBy>
  <cp:lastPrinted>2012-04-18T11:19:19Z</cp:lastPrinted>
  <dcterms:created xsi:type="dcterms:W3CDTF">2012-03-26T06:42:36Z</dcterms:created>
  <dcterms:modified xsi:type="dcterms:W3CDTF">2012-04-18T11:19:46Z</dcterms:modified>
  <cp:category/>
  <cp:version/>
  <cp:contentType/>
  <cp:contentStatus/>
</cp:coreProperties>
</file>