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<sst xmlns="http://schemas.openxmlformats.org/spreadsheetml/2006/main" count="66" uniqueCount="25">
  <si>
    <t>я</t>
  </si>
  <si>
    <t>п</t>
  </si>
  <si>
    <t>р</t>
  </si>
  <si>
    <t>о</t>
  </si>
  <si>
    <t>г</t>
  </si>
  <si>
    <t>а</t>
  </si>
  <si>
    <t>м</t>
  </si>
  <si>
    <t>и</t>
  </si>
  <si>
    <t>л</t>
  </si>
  <si>
    <t>н</t>
  </si>
  <si>
    <t>ы</t>
  </si>
  <si>
    <t>х</t>
  </si>
  <si>
    <t>к</t>
  </si>
  <si>
    <t>в</t>
  </si>
  <si>
    <t>т</t>
  </si>
  <si>
    <t>з</t>
  </si>
  <si>
    <t>е</t>
  </si>
  <si>
    <t>ш</t>
  </si>
  <si>
    <t>ц</t>
  </si>
  <si>
    <t>с</t>
  </si>
  <si>
    <t>ч</t>
  </si>
  <si>
    <t>ь</t>
  </si>
  <si>
    <t>д</t>
  </si>
  <si>
    <t>у</t>
  </si>
  <si>
    <t>Результат: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</si>
</sst>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20"/>
      <name val="Arial"/>
      <family val="2"/>
    </font>
    <font>
      <sz val="12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36"/>
      <name val="Arial"/>
      <family val="2"/>
    </font>
    <font>
      <i/>
      <u val="single"/>
      <sz val="36"/>
      <name val="Arial"/>
      <family val="2"/>
    </font>
    <font>
      <i/>
      <u val="single"/>
      <sz val="10"/>
      <name val="Arial"/>
      <family val="2"/>
    </font>
    <font>
      <sz val="15"/>
      <name val="Arial"/>
      <family val="2"/>
    </font>
    <font>
      <sz val="4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1" fillId="3" borderId="1" xfId="0" applyFont="1" applyFill="1" applyBorder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7" fillId="2" borderId="0" xfId="0" applyFont="1" applyFill="1" applyAlignment="1">
      <alignment/>
    </xf>
    <xf numFmtId="164" fontId="8" fillId="2" borderId="0" xfId="0" applyFont="1" applyFill="1" applyAlignment="1">
      <alignment/>
    </xf>
    <xf numFmtId="164" fontId="1" fillId="3" borderId="0" xfId="0" applyFont="1" applyFill="1" applyAlignment="1">
      <alignment/>
    </xf>
    <xf numFmtId="164" fontId="2" fillId="3" borderId="0" xfId="0" applyFont="1" applyFill="1" applyAlignment="1">
      <alignment/>
    </xf>
    <xf numFmtId="164" fontId="3" fillId="3" borderId="0" xfId="0" applyFont="1" applyFill="1" applyAlignment="1">
      <alignment/>
    </xf>
    <xf numFmtId="164" fontId="5" fillId="3" borderId="0" xfId="0" applyFont="1" applyFill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152400</xdr:colOff>
      <xdr:row>10</xdr:row>
      <xdr:rowOff>323850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2647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152400</xdr:rowOff>
    </xdr:from>
    <xdr:to>
      <xdr:col>14</xdr:col>
      <xdr:colOff>180975</xdr:colOff>
      <xdr:row>46</xdr:row>
      <xdr:rowOff>19050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305800"/>
          <a:ext cx="4829175" cy="432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6"/>
  <sheetViews>
    <sheetView zoomScale="50" zoomScaleNormal="50" workbookViewId="0" topLeftCell="A1">
      <selection activeCell="AB23" sqref="AB23"/>
    </sheetView>
  </sheetViews>
  <sheetFormatPr defaultColWidth="12.57421875" defaultRowHeight="12.75"/>
  <cols>
    <col min="1" max="2" width="11.57421875" style="0" customWidth="1"/>
    <col min="3" max="3" width="3.7109375" style="0" customWidth="1"/>
    <col min="4" max="4" width="3.8515625" style="0" customWidth="1"/>
    <col min="5" max="5" width="3.57421875" style="0" customWidth="1"/>
    <col min="6" max="6" width="3.7109375" style="0" customWidth="1"/>
    <col min="7" max="7" width="3.8515625" style="0" customWidth="1"/>
    <col min="8" max="8" width="4.8515625" style="0" customWidth="1"/>
    <col min="9" max="12" width="3.8515625" style="0" customWidth="1"/>
    <col min="13" max="13" width="3.00390625" style="0" customWidth="1"/>
    <col min="14" max="14" width="4.57421875" style="0" customWidth="1"/>
    <col min="15" max="15" width="3.8515625" style="0" customWidth="1"/>
    <col min="16" max="17" width="4.28125" style="0" customWidth="1"/>
    <col min="18" max="18" width="3.8515625" style="0" customWidth="1"/>
    <col min="19" max="19" width="3.7109375" style="0" customWidth="1"/>
    <col min="20" max="21" width="3.8515625" style="0" customWidth="1"/>
    <col min="22" max="23" width="3.7109375" style="0" customWidth="1"/>
    <col min="24" max="24" width="3.8515625" style="0" customWidth="1"/>
    <col min="25" max="25" width="4.140625" style="0" customWidth="1"/>
    <col min="26" max="16384" width="11.57421875" style="0" customWidth="1"/>
  </cols>
  <sheetData>
    <row r="1" spans="1:5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25.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25.5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5.5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25.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>
        <v>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5.5">
      <c r="A11" s="1"/>
      <c r="B11" s="1"/>
      <c r="C11" s="2"/>
      <c r="D11" s="2"/>
      <c r="E11" s="2"/>
      <c r="F11" s="2"/>
      <c r="G11" s="2"/>
      <c r="H11" s="2"/>
      <c r="I11" s="2"/>
      <c r="J11" s="3">
        <v>1</v>
      </c>
      <c r="K11" s="2"/>
      <c r="L11" s="2"/>
      <c r="M11" s="2"/>
      <c r="N11" s="4" t="s">
        <v>0</v>
      </c>
      <c r="O11" s="2"/>
      <c r="P11" s="2"/>
      <c r="Q11" s="2"/>
      <c r="R11" s="3">
        <v>3</v>
      </c>
      <c r="S11" s="2"/>
      <c r="T11" s="2"/>
      <c r="U11" s="2"/>
      <c r="V11" s="5"/>
      <c r="W11" s="5"/>
      <c r="X11" s="2"/>
      <c r="Y11" s="2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25.5">
      <c r="A12" s="1"/>
      <c r="B12" s="1"/>
      <c r="C12" s="2"/>
      <c r="D12" s="2"/>
      <c r="E12" s="2"/>
      <c r="F12" s="2"/>
      <c r="G12" s="2"/>
      <c r="H12" s="2"/>
      <c r="I12" s="3">
        <v>2</v>
      </c>
      <c r="J12" s="4" t="s">
        <v>1</v>
      </c>
      <c r="K12" s="4" t="s">
        <v>2</v>
      </c>
      <c r="L12" s="4" t="s">
        <v>3</v>
      </c>
      <c r="M12" s="4" t="s">
        <v>4</v>
      </c>
      <c r="N12" s="4" t="s">
        <v>2</v>
      </c>
      <c r="O12" s="4" t="s">
        <v>5</v>
      </c>
      <c r="P12" s="4" t="s">
        <v>6</v>
      </c>
      <c r="Q12" s="4" t="s">
        <v>6</v>
      </c>
      <c r="R12" s="4" t="s">
        <v>5</v>
      </c>
      <c r="S12" s="2"/>
      <c r="T12" s="2"/>
      <c r="U12" s="2"/>
      <c r="V12" s="2"/>
      <c r="W12" s="2"/>
      <c r="X12" s="2"/>
      <c r="Y12" s="2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25.5">
      <c r="A13" s="1"/>
      <c r="B13" s="1"/>
      <c r="C13" s="2"/>
      <c r="D13" s="2"/>
      <c r="E13" s="2"/>
      <c r="F13" s="2"/>
      <c r="G13" s="2"/>
      <c r="H13" s="2"/>
      <c r="I13" s="2"/>
      <c r="J13" s="4" t="s">
        <v>7</v>
      </c>
      <c r="K13" s="2"/>
      <c r="L13" s="2"/>
      <c r="M13" s="2"/>
      <c r="N13" s="4" t="s">
        <v>8</v>
      </c>
      <c r="O13" s="2"/>
      <c r="P13" s="2"/>
      <c r="Q13" s="2"/>
      <c r="R13" s="4" t="s">
        <v>2</v>
      </c>
      <c r="S13" s="2"/>
      <c r="T13" s="2"/>
      <c r="U13" s="2"/>
      <c r="V13" s="2"/>
      <c r="W13" s="2"/>
      <c r="X13" s="2"/>
      <c r="Y13" s="2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25.5">
      <c r="A14" s="1"/>
      <c r="B14" s="1"/>
      <c r="C14" s="2"/>
      <c r="D14" s="2"/>
      <c r="E14" s="2"/>
      <c r="F14" s="2"/>
      <c r="G14" s="2"/>
      <c r="H14" s="2"/>
      <c r="I14" s="2"/>
      <c r="J14" s="4" t="s">
        <v>9</v>
      </c>
      <c r="K14" s="2"/>
      <c r="L14" s="2"/>
      <c r="M14" s="2"/>
      <c r="N14" s="4" t="s">
        <v>10</v>
      </c>
      <c r="O14" s="2"/>
      <c r="P14" s="2"/>
      <c r="Q14" s="2"/>
      <c r="R14" s="4" t="s">
        <v>11</v>
      </c>
      <c r="S14" s="2"/>
      <c r="T14" s="2"/>
      <c r="U14" s="2"/>
      <c r="V14" s="2"/>
      <c r="W14" s="2"/>
      <c r="X14" s="2"/>
      <c r="Y14" s="2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5.5">
      <c r="A15" s="1"/>
      <c r="B15" s="1"/>
      <c r="C15" s="2"/>
      <c r="D15" s="2"/>
      <c r="E15" s="2"/>
      <c r="F15" s="2"/>
      <c r="G15" s="2"/>
      <c r="H15" s="2"/>
      <c r="I15" s="2"/>
      <c r="J15" s="4" t="s">
        <v>4</v>
      </c>
      <c r="K15" s="2"/>
      <c r="L15" s="2"/>
      <c r="M15" s="2"/>
      <c r="N15" s="4" t="s">
        <v>12</v>
      </c>
      <c r="O15" s="2"/>
      <c r="P15" s="2"/>
      <c r="Q15" s="2"/>
      <c r="R15" s="4" t="s">
        <v>7</v>
      </c>
      <c r="S15" s="2"/>
      <c r="T15" s="2"/>
      <c r="U15" s="2"/>
      <c r="V15" s="2"/>
      <c r="W15" s="2"/>
      <c r="X15" s="2"/>
      <c r="Y15" s="2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25.5">
      <c r="A16" s="1"/>
      <c r="B16" s="1"/>
      <c r="C16" s="2"/>
      <c r="D16" s="2"/>
      <c r="E16" s="2"/>
      <c r="F16" s="2"/>
      <c r="G16" s="2"/>
      <c r="H16" s="2"/>
      <c r="I16" s="2"/>
      <c r="J16" s="4" t="s">
        <v>13</v>
      </c>
      <c r="K16" s="2"/>
      <c r="L16" s="2"/>
      <c r="M16" s="2"/>
      <c r="N16" s="2"/>
      <c r="O16" s="2"/>
      <c r="P16" s="2"/>
      <c r="Q16" s="2"/>
      <c r="R16" s="4" t="s">
        <v>13</v>
      </c>
      <c r="S16" s="2"/>
      <c r="T16" s="2"/>
      <c r="U16" s="2"/>
      <c r="V16" s="2"/>
      <c r="W16" s="2"/>
      <c r="X16" s="2"/>
      <c r="Y16" s="3">
        <v>7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25.5">
      <c r="A17" s="1"/>
      <c r="B17" s="1"/>
      <c r="C17" s="2"/>
      <c r="D17" s="2"/>
      <c r="E17" s="2"/>
      <c r="F17" s="2"/>
      <c r="G17" s="2"/>
      <c r="H17" s="2"/>
      <c r="I17" s="2"/>
      <c r="J17" s="4" t="s">
        <v>7</v>
      </c>
      <c r="K17" s="2"/>
      <c r="L17" s="2"/>
      <c r="M17" s="2"/>
      <c r="N17" s="2"/>
      <c r="O17" s="2"/>
      <c r="P17" s="2"/>
      <c r="Q17" s="2"/>
      <c r="R17" s="4" t="s">
        <v>5</v>
      </c>
      <c r="S17" s="2"/>
      <c r="T17" s="2"/>
      <c r="U17" s="2"/>
      <c r="V17" s="2"/>
      <c r="W17" s="2"/>
      <c r="X17" s="2"/>
      <c r="Y17" s="4" t="s">
        <v>14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25.5">
      <c r="A18" s="1"/>
      <c r="B18" s="6">
        <v>10</v>
      </c>
      <c r="C18" s="4" t="s">
        <v>2</v>
      </c>
      <c r="D18" s="4" t="s">
        <v>5</v>
      </c>
      <c r="E18" s="4" t="s">
        <v>15</v>
      </c>
      <c r="F18" s="4" t="s">
        <v>2</v>
      </c>
      <c r="G18" s="4" t="s">
        <v>16</v>
      </c>
      <c r="H18" s="4" t="s">
        <v>17</v>
      </c>
      <c r="I18" s="4" t="s">
        <v>16</v>
      </c>
      <c r="J18" s="4" t="s">
        <v>9</v>
      </c>
      <c r="K18" s="4" t="s">
        <v>7</v>
      </c>
      <c r="L18" s="4" t="s">
        <v>16</v>
      </c>
      <c r="M18" s="2"/>
      <c r="N18" s="2"/>
      <c r="O18" s="2"/>
      <c r="P18" s="2"/>
      <c r="Q18" s="2"/>
      <c r="R18" s="4" t="s">
        <v>18</v>
      </c>
      <c r="S18" s="2"/>
      <c r="T18" s="3">
        <v>5</v>
      </c>
      <c r="U18" s="2"/>
      <c r="V18" s="2"/>
      <c r="W18" s="2"/>
      <c r="X18" s="2"/>
      <c r="Y18" s="4" t="s">
        <v>5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25.5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">
        <v>4</v>
      </c>
      <c r="R19" s="4" t="s">
        <v>7</v>
      </c>
      <c r="S19" s="4" t="s">
        <v>19</v>
      </c>
      <c r="T19" s="4" t="s">
        <v>14</v>
      </c>
      <c r="U19" s="4" t="s">
        <v>3</v>
      </c>
      <c r="V19" s="4" t="s">
        <v>20</v>
      </c>
      <c r="W19" s="4" t="s">
        <v>9</v>
      </c>
      <c r="X19" s="4" t="s">
        <v>7</v>
      </c>
      <c r="Y19" s="4" t="s">
        <v>12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25.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4" t="s">
        <v>0</v>
      </c>
      <c r="S20" s="2"/>
      <c r="T20" s="4" t="s">
        <v>3</v>
      </c>
      <c r="U20" s="2"/>
      <c r="V20" s="2"/>
      <c r="W20" s="2"/>
      <c r="X20" s="2"/>
      <c r="Y20" s="4" t="s">
        <v>19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25.5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" t="s">
        <v>2</v>
      </c>
      <c r="U21" s="2"/>
      <c r="V21" s="2"/>
      <c r="W21" s="2"/>
      <c r="X21" s="2"/>
      <c r="Y21" s="2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25.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" t="s">
        <v>13</v>
      </c>
      <c r="U22" s="2"/>
      <c r="V22" s="2"/>
      <c r="W22" s="2"/>
      <c r="X22" s="2"/>
      <c r="Y22" s="2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25.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4" t="s">
        <v>5</v>
      </c>
      <c r="U23" s="2"/>
      <c r="V23" s="2"/>
      <c r="W23" s="2"/>
      <c r="X23" s="2"/>
      <c r="Y23" s="2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25.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" t="s">
        <v>8</v>
      </c>
      <c r="U24" s="2"/>
      <c r="V24" s="2"/>
      <c r="W24" s="2"/>
      <c r="X24" s="2"/>
      <c r="Y24" s="2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25.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" t="s">
        <v>21</v>
      </c>
      <c r="U25" s="2"/>
      <c r="V25" s="2"/>
      <c r="W25" s="2"/>
      <c r="X25" s="2"/>
      <c r="Y25" s="2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25.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>
        <v>9</v>
      </c>
      <c r="S26" s="7"/>
      <c r="T26" s="4" t="s">
        <v>22</v>
      </c>
      <c r="U26" s="2"/>
      <c r="V26" s="2"/>
      <c r="W26" s="2"/>
      <c r="X26" s="2"/>
      <c r="Y26" s="2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25.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>
        <v>6</v>
      </c>
      <c r="R27" s="4" t="s">
        <v>1</v>
      </c>
      <c r="S27" s="4" t="s">
        <v>23</v>
      </c>
      <c r="T27" s="4" t="s">
        <v>19</v>
      </c>
      <c r="U27" s="4" t="s">
        <v>12</v>
      </c>
      <c r="V27" s="2"/>
      <c r="W27" s="2"/>
      <c r="X27" s="2"/>
      <c r="Y27" s="2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25.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4" t="s">
        <v>2</v>
      </c>
      <c r="S28" s="2"/>
      <c r="T28" s="2"/>
      <c r="U28" s="2"/>
      <c r="V28" s="2"/>
      <c r="W28" s="2"/>
      <c r="X28" s="2"/>
      <c r="Y28" s="2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25.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4" t="s">
        <v>3</v>
      </c>
      <c r="S29" s="2"/>
      <c r="T29" s="2"/>
      <c r="U29" s="2"/>
      <c r="V29" s="2"/>
      <c r="W29" s="2"/>
      <c r="X29" s="2"/>
      <c r="Y29" s="2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25.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4" t="s">
        <v>13</v>
      </c>
      <c r="S30" s="2"/>
      <c r="T30" s="2"/>
      <c r="U30" s="2"/>
      <c r="V30" s="2"/>
      <c r="W30" s="2"/>
      <c r="X30" s="2"/>
      <c r="Y30" s="2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25.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4" t="s">
        <v>3</v>
      </c>
      <c r="S31" s="2"/>
      <c r="T31" s="2"/>
      <c r="U31" s="2"/>
      <c r="V31" s="2"/>
      <c r="W31" s="2"/>
      <c r="X31" s="2"/>
      <c r="Y31" s="2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25.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4" t="s">
        <v>22</v>
      </c>
      <c r="S32" s="2"/>
      <c r="T32" s="2"/>
      <c r="U32" s="2"/>
      <c r="V32" s="2"/>
      <c r="W32" s="2"/>
      <c r="X32" s="2"/>
      <c r="Y32" s="2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25.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4" t="s">
        <v>9</v>
      </c>
      <c r="S33" s="2"/>
      <c r="T33" s="2"/>
      <c r="U33" s="2"/>
      <c r="V33" s="2"/>
      <c r="W33" s="2"/>
      <c r="X33" s="2"/>
      <c r="Y33" s="2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25.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4" t="s">
        <v>7</v>
      </c>
      <c r="S34" s="2"/>
      <c r="T34" s="2"/>
      <c r="U34" s="2"/>
      <c r="V34" s="2"/>
      <c r="W34" s="2"/>
      <c r="X34" s="2"/>
      <c r="Y34" s="2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25.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4" t="s">
        <v>12</v>
      </c>
      <c r="S35" s="2"/>
      <c r="T35" s="2"/>
      <c r="U35" s="2"/>
      <c r="V35" s="2"/>
      <c r="W35" s="2"/>
      <c r="X35" s="2"/>
      <c r="Y35" s="2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25.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25.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4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8"/>
      <c r="AB47" s="8"/>
      <c r="AC47" s="8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4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9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4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8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4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8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4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8"/>
      <c r="AB52" s="1"/>
      <c r="AC52" s="1"/>
      <c r="AD52" s="1"/>
      <c r="AE52" s="9" t="s">
        <v>24</v>
      </c>
      <c r="AF52" s="9"/>
      <c r="AG52" s="10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4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8">
        <f>IF(Лист2!D44=65,"Все отгадано верно!","Подумай еще")</f>
        <v>0</v>
      </c>
      <c r="AF54" s="8"/>
      <c r="AG54" s="8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4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8"/>
      <c r="AF55" s="8"/>
      <c r="AG55" s="8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4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8"/>
      <c r="AF56" s="8"/>
      <c r="AG56" s="8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5"/>
  <legacyDrawing r:id="rId4"/>
  <oleObjects>
    <oleObject progId="Microsoft Word-Dokument" shapeId="57155292" r:id="rId1"/>
    <oleObject progId="Microsoft Word-Dokument" shapeId="57155320" r:id="rId2"/>
    <oleObject progId="Microsoft Word-Dokument" shapeId="5715534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C8:Y44"/>
  <sheetViews>
    <sheetView tabSelected="1" zoomScale="50" zoomScaleNormal="50" workbookViewId="0" topLeftCell="A1">
      <selection activeCell="G8" sqref="G8"/>
    </sheetView>
  </sheetViews>
  <sheetFormatPr defaultColWidth="12.57421875" defaultRowHeight="12.75"/>
  <cols>
    <col min="1" max="2" width="11.57421875" style="0" customWidth="1"/>
    <col min="3" max="3" width="3.57421875" style="0" customWidth="1"/>
    <col min="4" max="4" width="10.140625" style="0" customWidth="1"/>
    <col min="5" max="25" width="3.57421875" style="0" customWidth="1"/>
    <col min="26" max="16384" width="11.57421875" style="0" customWidth="1"/>
  </cols>
  <sheetData>
    <row r="8" spans="3:25" ht="25.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3:25" ht="25.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3:25" ht="25.5">
      <c r="C10" s="11"/>
      <c r="D10" s="11"/>
      <c r="E10" s="11"/>
      <c r="F10" s="11"/>
      <c r="G10" s="11"/>
      <c r="H10" s="11"/>
      <c r="I10" s="11"/>
      <c r="J10" s="12"/>
      <c r="K10" s="11"/>
      <c r="L10" s="11"/>
      <c r="M10" s="11"/>
      <c r="N10" s="4">
        <f>IF(Лист1!N11="я",1,0)</f>
        <v>1</v>
      </c>
      <c r="O10" s="11"/>
      <c r="P10" s="11"/>
      <c r="Q10" s="11"/>
      <c r="R10" s="12"/>
      <c r="S10" s="11"/>
      <c r="T10" s="11"/>
      <c r="U10" s="11"/>
      <c r="V10" s="13"/>
      <c r="W10" s="13"/>
      <c r="X10" s="11"/>
      <c r="Y10" s="11"/>
    </row>
    <row r="11" spans="3:25" ht="25.5">
      <c r="C11" s="11"/>
      <c r="D11" s="11"/>
      <c r="E11" s="11"/>
      <c r="F11" s="11"/>
      <c r="G11" s="11"/>
      <c r="H11" s="11"/>
      <c r="I11" s="12"/>
      <c r="J11" s="4">
        <f>IF(Лист1!J12="п",1,0)</f>
        <v>1</v>
      </c>
      <c r="K11" s="4">
        <f>IF(Лист1!K12="р",1,0)</f>
        <v>1</v>
      </c>
      <c r="L11" s="4">
        <f>IF(Лист1!L12="о",1,0)</f>
        <v>1</v>
      </c>
      <c r="M11" s="4">
        <f>IF(Лист1!M12="г",1,0)</f>
        <v>1</v>
      </c>
      <c r="N11" s="4">
        <f>IF(Лист1!N12="р",1,0)</f>
        <v>1</v>
      </c>
      <c r="O11" s="4">
        <f>IF(Лист1!O12="а",1,0)</f>
        <v>1</v>
      </c>
      <c r="P11" s="4">
        <f>IF(Лист1!P12="м",1,0)</f>
        <v>1</v>
      </c>
      <c r="Q11" s="4">
        <f>IF(Лист1!Q12="м",1,0)</f>
        <v>1</v>
      </c>
      <c r="R11" s="4">
        <f>IF(Лист1!R12="а",1,0)</f>
        <v>1</v>
      </c>
      <c r="S11" s="11"/>
      <c r="T11" s="11"/>
      <c r="U11" s="11"/>
      <c r="V11" s="11"/>
      <c r="W11" s="11"/>
      <c r="X11" s="11"/>
      <c r="Y11" s="11"/>
    </row>
    <row r="12" spans="3:25" ht="25.5">
      <c r="C12" s="11"/>
      <c r="D12" s="11"/>
      <c r="E12" s="11"/>
      <c r="F12" s="11"/>
      <c r="G12" s="11"/>
      <c r="H12" s="11"/>
      <c r="I12" s="11"/>
      <c r="J12" s="4">
        <f>IF(Лист1!J13="и",1,0)</f>
        <v>1</v>
      </c>
      <c r="K12" s="11"/>
      <c r="L12" s="11"/>
      <c r="M12" s="11"/>
      <c r="N12" s="4">
        <f>IF(Лист1!N13="л",1,0)</f>
        <v>1</v>
      </c>
      <c r="O12" s="11"/>
      <c r="P12" s="11"/>
      <c r="Q12" s="11"/>
      <c r="R12" s="4">
        <f>IF(Лист1!R13="р",1,0)</f>
        <v>1</v>
      </c>
      <c r="S12" s="11"/>
      <c r="T12" s="11"/>
      <c r="U12" s="11"/>
      <c r="V12" s="11"/>
      <c r="W12" s="11"/>
      <c r="X12" s="11"/>
      <c r="Y12" s="11"/>
    </row>
    <row r="13" spans="3:25" ht="25.5">
      <c r="C13" s="11"/>
      <c r="D13" s="11"/>
      <c r="E13" s="11"/>
      <c r="F13" s="11"/>
      <c r="G13" s="11"/>
      <c r="H13" s="11"/>
      <c r="I13" s="11"/>
      <c r="J13" s="4">
        <f>IF(Лист1!J14="н",1,0)</f>
        <v>1</v>
      </c>
      <c r="K13" s="11"/>
      <c r="L13" s="11"/>
      <c r="M13" s="11"/>
      <c r="N13" s="4">
        <f>IF(Лист1!N14="ы",1,0)</f>
        <v>1</v>
      </c>
      <c r="O13" s="11"/>
      <c r="P13" s="11"/>
      <c r="Q13" s="11"/>
      <c r="R13" s="4">
        <f>IF(Лист1!R14="х",1,0)</f>
        <v>1</v>
      </c>
      <c r="S13" s="11"/>
      <c r="T13" s="11"/>
      <c r="U13" s="11"/>
      <c r="V13" s="11"/>
      <c r="W13" s="11"/>
      <c r="X13" s="11"/>
      <c r="Y13" s="11"/>
    </row>
    <row r="14" spans="3:25" ht="25.5">
      <c r="C14" s="11"/>
      <c r="D14" s="11"/>
      <c r="E14" s="11"/>
      <c r="F14" s="11"/>
      <c r="G14" s="11"/>
      <c r="H14" s="11"/>
      <c r="I14" s="11"/>
      <c r="J14" s="4">
        <f>IF(Лист1!J15="г",1,0)</f>
        <v>1</v>
      </c>
      <c r="K14" s="11"/>
      <c r="L14" s="11"/>
      <c r="M14" s="11"/>
      <c r="N14" s="4">
        <f>IF(Лист1!N15="к",1,0)</f>
        <v>1</v>
      </c>
      <c r="O14" s="11"/>
      <c r="P14" s="11"/>
      <c r="Q14" s="11"/>
      <c r="R14" s="4">
        <f>IF(Лист1!R15="и",1,0)</f>
        <v>1</v>
      </c>
      <c r="S14" s="11"/>
      <c r="T14" s="11"/>
      <c r="U14" s="11"/>
      <c r="V14" s="11"/>
      <c r="W14" s="11"/>
      <c r="X14" s="11"/>
      <c r="Y14" s="11"/>
    </row>
    <row r="15" spans="3:25" ht="25.5">
      <c r="C15" s="11"/>
      <c r="D15" s="11"/>
      <c r="E15" s="11"/>
      <c r="F15" s="11"/>
      <c r="G15" s="11"/>
      <c r="H15" s="11"/>
      <c r="I15" s="11"/>
      <c r="J15" s="4">
        <f>IF(Лист1!J16="в",1,0)</f>
        <v>1</v>
      </c>
      <c r="K15" s="11"/>
      <c r="L15" s="11"/>
      <c r="M15" s="11"/>
      <c r="N15" s="11"/>
      <c r="O15" s="11"/>
      <c r="P15" s="11"/>
      <c r="Q15" s="11"/>
      <c r="R15" s="4">
        <f>IF(Лист1!R16="в",1,0)</f>
        <v>1</v>
      </c>
      <c r="S15" s="11"/>
      <c r="T15" s="11"/>
      <c r="U15" s="11"/>
      <c r="V15" s="11"/>
      <c r="W15" s="11"/>
      <c r="X15" s="11"/>
      <c r="Y15" s="12"/>
    </row>
    <row r="16" spans="3:25" ht="25.5">
      <c r="C16" s="11"/>
      <c r="D16" s="11"/>
      <c r="E16" s="11"/>
      <c r="F16" s="11"/>
      <c r="G16" s="11"/>
      <c r="H16" s="11"/>
      <c r="I16" s="11"/>
      <c r="J16" s="4">
        <f>IF(Лист1!J17="и",1,0)</f>
        <v>1</v>
      </c>
      <c r="K16" s="11"/>
      <c r="L16" s="11"/>
      <c r="M16" s="11"/>
      <c r="N16" s="11"/>
      <c r="O16" s="11"/>
      <c r="P16" s="11"/>
      <c r="Q16" s="11"/>
      <c r="R16" s="4">
        <f>IF(Лист1!R17="а",1,0)</f>
        <v>1</v>
      </c>
      <c r="S16" s="11"/>
      <c r="T16" s="11"/>
      <c r="U16" s="11"/>
      <c r="V16" s="11"/>
      <c r="W16" s="11"/>
      <c r="X16" s="11"/>
      <c r="Y16" s="4">
        <f>IF(Лист1!Y17="т",1,0)</f>
        <v>1</v>
      </c>
    </row>
    <row r="17" spans="3:25" ht="25.5">
      <c r="C17" s="4">
        <f>IF(Лист1!C18="р",1,0)</f>
        <v>1</v>
      </c>
      <c r="D17" s="4">
        <f>IF(Лист1!D18="а",1,0)</f>
        <v>1</v>
      </c>
      <c r="E17" s="4">
        <f>IF(Лист1!E18="з",1,0)</f>
        <v>1</v>
      </c>
      <c r="F17" s="4">
        <f>IF(Лист1!F18="р",1,0)</f>
        <v>1</v>
      </c>
      <c r="G17" s="4">
        <f>IF(Лист1!G18="е",1,0)</f>
        <v>1</v>
      </c>
      <c r="H17" s="4">
        <f>IF(Лист1!H18="ш",1,0)</f>
        <v>1</v>
      </c>
      <c r="I17" s="4">
        <f>IF(Лист1!I18="е",1,0)</f>
        <v>1</v>
      </c>
      <c r="J17" s="4">
        <f>IF(Лист1!J18="н",1,0)</f>
        <v>1</v>
      </c>
      <c r="K17" s="4">
        <f>IF(Лист1!K18="и",1,0)</f>
        <v>1</v>
      </c>
      <c r="L17" s="4">
        <f>IF(Лист1!L18="е",1,0)</f>
        <v>1</v>
      </c>
      <c r="M17" s="11"/>
      <c r="N17" s="11"/>
      <c r="O17" s="11"/>
      <c r="P17" s="11"/>
      <c r="Q17" s="11"/>
      <c r="R17" s="4">
        <f>IF(Лист1!R18="ц",1,0)</f>
        <v>1</v>
      </c>
      <c r="S17" s="11"/>
      <c r="T17" s="12"/>
      <c r="U17" s="11"/>
      <c r="V17" s="11"/>
      <c r="W17" s="11"/>
      <c r="X17" s="11"/>
      <c r="Y17" s="4">
        <f>IF(Лист1!Y18="а",1,0)</f>
        <v>1</v>
      </c>
    </row>
    <row r="18" spans="3:25" ht="25.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4">
        <f>IF(Лист1!R19="и",1,0)</f>
        <v>1</v>
      </c>
      <c r="S18" s="4">
        <f>IF(Лист1!S19="с",1,0)</f>
        <v>1</v>
      </c>
      <c r="T18" s="4">
        <f>IF(Лист1!T19="т",1,0)</f>
        <v>1</v>
      </c>
      <c r="U18" s="4">
        <f>IF(Лист1!U19="о",1,0)</f>
        <v>1</v>
      </c>
      <c r="V18" s="4">
        <f>IF(Лист1!V19="ч",1,0)</f>
        <v>1</v>
      </c>
      <c r="W18" s="4">
        <f>IF(Лист1!W19="н",1,0)</f>
        <v>1</v>
      </c>
      <c r="X18" s="4">
        <f>IF(Лист1!X19="и",1,0)</f>
        <v>1</v>
      </c>
      <c r="Y18" s="4">
        <f>IF(Лист1!Y19="к",1,0)</f>
        <v>1</v>
      </c>
    </row>
    <row r="19" spans="3:25" ht="25.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4">
        <f>IF(Лист1!R20="я",1,0)</f>
        <v>1</v>
      </c>
      <c r="S19" s="11"/>
      <c r="T19" s="4">
        <f>IF(Лист1!T20="о",1,0)</f>
        <v>1</v>
      </c>
      <c r="U19" s="11"/>
      <c r="V19" s="11"/>
      <c r="W19" s="11"/>
      <c r="X19" s="11"/>
      <c r="Y19" s="4">
        <f>IF(Лист1!Y20="с",1,0)</f>
        <v>1</v>
      </c>
    </row>
    <row r="20" spans="3:25" ht="25.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4">
        <f>IF(Лист1!T21="р",1,0)</f>
        <v>1</v>
      </c>
      <c r="U20" s="11"/>
      <c r="V20" s="11"/>
      <c r="W20" s="11"/>
      <c r="X20" s="11"/>
      <c r="Y20" s="11"/>
    </row>
    <row r="21" spans="3:25" ht="25.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4">
        <f>IF(Лист1!T22="в",1,0)</f>
        <v>1</v>
      </c>
      <c r="U21" s="11"/>
      <c r="V21" s="11"/>
      <c r="W21" s="11"/>
      <c r="X21" s="11"/>
      <c r="Y21" s="11"/>
    </row>
    <row r="22" spans="3:25" ht="25.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4">
        <f>IF(Лист1!T23="а",1,0)</f>
        <v>1</v>
      </c>
      <c r="U22" s="11"/>
      <c r="V22" s="11"/>
      <c r="W22" s="11"/>
      <c r="X22" s="11"/>
      <c r="Y22" s="11"/>
    </row>
    <row r="23" spans="3:25" ht="25.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4">
        <f>IF(Лист1!T24="л",1,0)</f>
        <v>1</v>
      </c>
      <c r="U23" s="11"/>
      <c r="V23" s="11"/>
      <c r="W23" s="11"/>
      <c r="X23" s="11"/>
      <c r="Y23" s="11"/>
    </row>
    <row r="24" spans="3:25" ht="25.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">
        <f>IF(Лист1!T25="ь",1,0)</f>
        <v>1</v>
      </c>
      <c r="U24" s="11"/>
      <c r="V24" s="11"/>
      <c r="W24" s="11"/>
      <c r="X24" s="11"/>
      <c r="Y24" s="11"/>
    </row>
    <row r="25" spans="3:25" ht="25.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4"/>
      <c r="T25" s="4">
        <f>IF(Лист1!T26="д",1,0)</f>
        <v>1</v>
      </c>
      <c r="U25" s="11"/>
      <c r="V25" s="11"/>
      <c r="W25" s="11"/>
      <c r="X25" s="11"/>
      <c r="Y25" s="11"/>
    </row>
    <row r="26" spans="3:25" ht="25.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4">
        <f>IF(Лист1!R27="п",1,0)</f>
        <v>1</v>
      </c>
      <c r="S26" s="4">
        <f>IF(Лист1!S27="у",1,0)</f>
        <v>1</v>
      </c>
      <c r="T26" s="4">
        <f>IF(Лист1!T27="с",1,0)</f>
        <v>1</v>
      </c>
      <c r="U26" s="4">
        <f>IF(Лист1!U27="к",1,0)</f>
        <v>1</v>
      </c>
      <c r="V26" s="11"/>
      <c r="W26" s="11"/>
      <c r="X26" s="11"/>
      <c r="Y26" s="11"/>
    </row>
    <row r="27" spans="3:25" ht="25.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4">
        <f>IF(Лист1!R28="р",1,0)</f>
        <v>1</v>
      </c>
      <c r="S27" s="11"/>
      <c r="T27" s="11"/>
      <c r="U27" s="11"/>
      <c r="V27" s="11"/>
      <c r="W27" s="11"/>
      <c r="X27" s="11"/>
      <c r="Y27" s="11"/>
    </row>
    <row r="28" spans="3:25" ht="25.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4">
        <f>IF(Лист1!R29="о",1,0)</f>
        <v>1</v>
      </c>
      <c r="S28" s="11"/>
      <c r="T28" s="11"/>
      <c r="U28" s="11"/>
      <c r="V28" s="11"/>
      <c r="W28" s="11"/>
      <c r="X28" s="11"/>
      <c r="Y28" s="11"/>
    </row>
    <row r="29" spans="3:25" ht="25.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4">
        <f>IF(Лист1!R30="в",1,0)</f>
        <v>1</v>
      </c>
      <c r="S29" s="11"/>
      <c r="T29" s="11"/>
      <c r="U29" s="11"/>
      <c r="V29" s="11"/>
      <c r="W29" s="11"/>
      <c r="X29" s="11"/>
      <c r="Y29" s="11"/>
    </row>
    <row r="30" spans="3:25" ht="25.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4">
        <f>IF(Лист1!R31="о",1,0)</f>
        <v>1</v>
      </c>
      <c r="S30" s="11"/>
      <c r="T30" s="11"/>
      <c r="U30" s="11"/>
      <c r="V30" s="11"/>
      <c r="W30" s="11"/>
      <c r="X30" s="11"/>
      <c r="Y30" s="11"/>
    </row>
    <row r="31" spans="3:25" ht="25.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4">
        <f>IF(Лист1!R32="д",1,0)</f>
        <v>1</v>
      </c>
      <c r="S31" s="11"/>
      <c r="T31" s="11"/>
      <c r="U31" s="11"/>
      <c r="V31" s="11"/>
      <c r="W31" s="11"/>
      <c r="X31" s="11"/>
      <c r="Y31" s="11"/>
    </row>
    <row r="32" spans="3:25" ht="25.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4">
        <f>IF(Лист1!R33="н",1,0)</f>
        <v>1</v>
      </c>
      <c r="S32" s="11"/>
      <c r="T32" s="11"/>
      <c r="U32" s="11"/>
      <c r="V32" s="11"/>
      <c r="W32" s="11"/>
      <c r="X32" s="11"/>
      <c r="Y32" s="11"/>
    </row>
    <row r="33" spans="3:25" ht="25.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4">
        <f>IF(Лист1!R34="и",1,0)</f>
        <v>1</v>
      </c>
      <c r="S33" s="11"/>
      <c r="T33" s="11"/>
      <c r="U33" s="11"/>
      <c r="V33" s="11"/>
      <c r="W33" s="11"/>
      <c r="X33" s="11"/>
      <c r="Y33" s="11"/>
    </row>
    <row r="34" spans="3:25" ht="25.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4">
        <f>IF(Лист1!R35="к",1,0)</f>
        <v>1</v>
      </c>
      <c r="S34" s="11"/>
      <c r="T34" s="11"/>
      <c r="U34" s="11"/>
      <c r="V34" s="11"/>
      <c r="W34" s="11"/>
      <c r="X34" s="11"/>
      <c r="Y34" s="11"/>
    </row>
    <row r="40" ht="19.5">
      <c r="E40" s="15"/>
    </row>
    <row r="44" ht="38.25" customHeight="1">
      <c r="D44" s="16">
        <f>SUM(B8:Y35)</f>
        <v>65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2011-12-22T05:44:55Z</dcterms:created>
  <dcterms:modified xsi:type="dcterms:W3CDTF">2011-12-22T07:24:53Z</dcterms:modified>
  <cp:category/>
  <cp:version/>
  <cp:contentType/>
  <cp:contentStatus/>
  <cp:revision>4</cp:revision>
</cp:coreProperties>
</file>