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4" i="2"/>
  <c r="L14"/>
  <c r="K14"/>
  <c r="J14"/>
  <c r="I14"/>
  <c r="H14"/>
  <c r="K16"/>
  <c r="J16"/>
  <c r="I16"/>
  <c r="H16"/>
  <c r="V10"/>
  <c r="U10"/>
  <c r="S10"/>
  <c r="R10"/>
  <c r="Q10"/>
  <c r="P10"/>
  <c r="O10"/>
  <c r="T14"/>
  <c r="T13"/>
  <c r="T12"/>
  <c r="T11"/>
  <c r="T10"/>
  <c r="T9"/>
  <c r="T8"/>
  <c r="T7"/>
  <c r="T6"/>
  <c r="T5"/>
  <c r="T4"/>
  <c r="T3"/>
  <c r="B19" s="1"/>
  <c r="B19" i="1" s="1"/>
  <c r="L7" i="2"/>
  <c r="J7"/>
  <c r="I7"/>
  <c r="H7"/>
  <c r="G7"/>
  <c r="F7"/>
  <c r="K10"/>
  <c r="K9"/>
  <c r="K8"/>
  <c r="K7"/>
  <c r="N16"/>
  <c r="N15"/>
  <c r="N14"/>
  <c r="N13"/>
  <c r="N11"/>
  <c r="N10"/>
  <c r="N9"/>
  <c r="G15"/>
  <c r="G14"/>
  <c r="G13"/>
  <c r="G12"/>
  <c r="G10"/>
  <c r="G9"/>
  <c r="I12"/>
  <c r="I10"/>
  <c r="K11"/>
  <c r="J11"/>
  <c r="I11"/>
  <c r="G11"/>
  <c r="F11"/>
  <c r="E11"/>
  <c r="D11"/>
  <c r="D10"/>
  <c r="D12"/>
  <c r="C12"/>
  <c r="H11"/>
  <c r="N12"/>
  <c r="G16"/>
  <c r="B12"/>
</calcChain>
</file>

<file path=xl/sharedStrings.xml><?xml version="1.0" encoding="utf-8"?>
<sst xmlns="http://schemas.openxmlformats.org/spreadsheetml/2006/main" count="82" uniqueCount="36">
  <si>
    <t>По горизонтали</t>
  </si>
  <si>
    <t>По вертикали</t>
  </si>
  <si>
    <t>п</t>
  </si>
  <si>
    <t>а</t>
  </si>
  <si>
    <t>т</t>
  </si>
  <si>
    <t>м</t>
  </si>
  <si>
    <t>в</t>
  </si>
  <si>
    <t>н</t>
  </si>
  <si>
    <t>о</t>
  </si>
  <si>
    <t>с</t>
  </si>
  <si>
    <t>г</t>
  </si>
  <si>
    <t>д</t>
  </si>
  <si>
    <t>и</t>
  </si>
  <si>
    <t>к</t>
  </si>
  <si>
    <t>е</t>
  </si>
  <si>
    <t>ш</t>
  </si>
  <si>
    <t>ч</t>
  </si>
  <si>
    <t>б</t>
  </si>
  <si>
    <t>ю</t>
  </si>
  <si>
    <t>л</t>
  </si>
  <si>
    <t>р</t>
  </si>
  <si>
    <t>ь</t>
  </si>
  <si>
    <t>ф</t>
  </si>
  <si>
    <t>х</t>
  </si>
  <si>
    <t>Клетка, которая по ходу игры уже не сможет попасть под бой пешки соперника</t>
  </si>
  <si>
    <t>Позиция, в которой в какой-либо стороне  не объявлен шах, не имеет возможности сделать ход</t>
  </si>
  <si>
    <t>Ограничение подвижности пешки и фигур противника</t>
  </si>
  <si>
    <t>Разновидность шахмат</t>
  </si>
  <si>
    <t>Минимальная боевая единица в шахматах</t>
  </si>
  <si>
    <t>Ход с целью увести короля из центра</t>
  </si>
  <si>
    <t>Король, находящийся под шахом</t>
  </si>
  <si>
    <t>Состязание между многими игроками разной силы</t>
  </si>
  <si>
    <t>Передвижение фигуры с одного поля на другое</t>
  </si>
  <si>
    <t>Скорейшая мобилизация в начале шахматной партии</t>
  </si>
  <si>
    <t>Разновидность ничейных позиций в эндигпиле</t>
  </si>
  <si>
    <t>Осуществление серии ходов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</si>
</sst>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tabSelected="1" workbookViewId="0">
      <selection activeCell="Y20" sqref="Y20"/>
    </sheetView>
  </sheetViews>
  <sheetFormatPr defaultRowHeight="15"/>
  <cols>
    <col min="1" max="1" width="4.140625" customWidth="1"/>
    <col min="2" max="2" width="4.7109375" customWidth="1"/>
    <col min="3" max="3" width="4.85546875" customWidth="1"/>
    <col min="4" max="4" width="4.7109375" customWidth="1"/>
    <col min="5" max="5" width="4.42578125" customWidth="1"/>
    <col min="6" max="6" width="4.7109375" customWidth="1"/>
    <col min="7" max="7" width="4.42578125" customWidth="1"/>
    <col min="8" max="8" width="4.28515625" customWidth="1"/>
    <col min="9" max="9" width="4.5703125" customWidth="1"/>
    <col min="10" max="10" width="4.85546875" customWidth="1"/>
    <col min="11" max="11" width="4.5703125" customWidth="1"/>
    <col min="12" max="12" width="4.28515625" customWidth="1"/>
    <col min="13" max="13" width="4.42578125" customWidth="1"/>
    <col min="14" max="14" width="4.28515625" customWidth="1"/>
    <col min="15" max="15" width="3.7109375" customWidth="1"/>
    <col min="16" max="17" width="4.5703125" customWidth="1"/>
    <col min="18" max="18" width="4.42578125" customWidth="1"/>
    <col min="19" max="19" width="3.85546875" customWidth="1"/>
    <col min="20" max="20" width="4" customWidth="1"/>
    <col min="21" max="22" width="4.140625" customWidth="1"/>
  </cols>
  <sheetData>
    <row r="2" spans="1:25">
      <c r="T2" s="8">
        <v>6</v>
      </c>
    </row>
    <row r="3" spans="1:25">
      <c r="T3" s="1" t="s">
        <v>22</v>
      </c>
    </row>
    <row r="4" spans="1:25">
      <c r="T4" s="1" t="s">
        <v>8</v>
      </c>
    </row>
    <row r="5" spans="1:25">
      <c r="T5" s="1" t="s">
        <v>20</v>
      </c>
      <c r="X5" t="s">
        <v>0</v>
      </c>
    </row>
    <row r="6" spans="1:25">
      <c r="K6" s="8">
        <v>4</v>
      </c>
      <c r="T6" s="1" t="s">
        <v>9</v>
      </c>
      <c r="X6">
        <v>1</v>
      </c>
      <c r="Y6" t="s">
        <v>24</v>
      </c>
    </row>
    <row r="7" spans="1:25">
      <c r="E7" s="8">
        <v>3</v>
      </c>
      <c r="F7" s="1" t="s">
        <v>17</v>
      </c>
      <c r="G7" s="1" t="s">
        <v>19</v>
      </c>
      <c r="H7" s="1" t="s">
        <v>8</v>
      </c>
      <c r="I7" s="1" t="s">
        <v>13</v>
      </c>
      <c r="J7" s="1" t="s">
        <v>3</v>
      </c>
      <c r="K7" s="1" t="s">
        <v>11</v>
      </c>
      <c r="L7" s="1" t="s">
        <v>3</v>
      </c>
      <c r="T7" s="1" t="s">
        <v>12</v>
      </c>
      <c r="X7">
        <v>2</v>
      </c>
      <c r="Y7" t="s">
        <v>25</v>
      </c>
    </row>
    <row r="8" spans="1:25">
      <c r="G8" s="8">
        <v>2</v>
      </c>
      <c r="K8" s="4" t="s">
        <v>14</v>
      </c>
      <c r="N8" s="8">
        <v>5</v>
      </c>
      <c r="T8" s="1" t="s">
        <v>20</v>
      </c>
      <c r="X8">
        <v>3</v>
      </c>
      <c r="Y8" t="s">
        <v>26</v>
      </c>
    </row>
    <row r="9" spans="1:25">
      <c r="D9" s="8">
        <v>1</v>
      </c>
      <c r="G9" s="1" t="s">
        <v>10</v>
      </c>
      <c r="I9" s="8">
        <v>3</v>
      </c>
      <c r="K9" s="1" t="s">
        <v>17</v>
      </c>
      <c r="N9" s="3" t="s">
        <v>13</v>
      </c>
      <c r="T9" s="1" t="s">
        <v>8</v>
      </c>
      <c r="X9">
        <v>4</v>
      </c>
      <c r="Y9" t="s">
        <v>27</v>
      </c>
    </row>
    <row r="10" spans="1:25">
      <c r="D10" s="3" t="s">
        <v>5</v>
      </c>
      <c r="G10" s="1" t="s">
        <v>3</v>
      </c>
      <c r="I10" s="1" t="s">
        <v>23</v>
      </c>
      <c r="K10" s="1" t="s">
        <v>18</v>
      </c>
      <c r="M10" s="8">
        <v>6</v>
      </c>
      <c r="N10" s="1" t="s">
        <v>20</v>
      </c>
      <c r="O10" s="1" t="s">
        <v>8</v>
      </c>
      <c r="P10" s="1" t="s">
        <v>13</v>
      </c>
      <c r="Q10" s="1" t="s">
        <v>12</v>
      </c>
      <c r="R10" s="1" t="s">
        <v>20</v>
      </c>
      <c r="S10" s="2" t="s">
        <v>8</v>
      </c>
      <c r="T10" s="1" t="s">
        <v>6</v>
      </c>
      <c r="U10" s="5" t="s">
        <v>13</v>
      </c>
      <c r="V10" s="1" t="s">
        <v>3</v>
      </c>
      <c r="X10">
        <v>5</v>
      </c>
      <c r="Y10" t="s">
        <v>28</v>
      </c>
    </row>
    <row r="11" spans="1:25">
      <c r="C11" s="8">
        <v>1</v>
      </c>
      <c r="D11" s="1" t="s">
        <v>3</v>
      </c>
      <c r="E11" s="1" t="s">
        <v>6</v>
      </c>
      <c r="F11" s="2" t="s">
        <v>3</v>
      </c>
      <c r="G11" s="1" t="s">
        <v>7</v>
      </c>
      <c r="H11" s="7" t="s">
        <v>2</v>
      </c>
      <c r="I11" s="1" t="s">
        <v>8</v>
      </c>
      <c r="J11" s="7" t="s">
        <v>9</v>
      </c>
      <c r="K11" s="1" t="s">
        <v>4</v>
      </c>
      <c r="N11" s="4" t="s">
        <v>14</v>
      </c>
      <c r="T11" s="1" t="s">
        <v>3</v>
      </c>
      <c r="X11">
        <v>6</v>
      </c>
      <c r="Y11" t="s">
        <v>29</v>
      </c>
    </row>
    <row r="12" spans="1:25">
      <c r="A12" s="8">
        <v>2</v>
      </c>
      <c r="B12" s="1" t="s">
        <v>2</v>
      </c>
      <c r="C12" s="2" t="s">
        <v>3</v>
      </c>
      <c r="D12" s="4" t="s">
        <v>4</v>
      </c>
      <c r="G12" s="1" t="s">
        <v>11</v>
      </c>
      <c r="I12" s="1" t="s">
        <v>11</v>
      </c>
      <c r="N12" s="1" t="s">
        <v>2</v>
      </c>
      <c r="T12" s="1" t="s">
        <v>7</v>
      </c>
    </row>
    <row r="13" spans="1:25">
      <c r="G13" s="3" t="s">
        <v>12</v>
      </c>
      <c r="N13" s="1" t="s">
        <v>8</v>
      </c>
      <c r="T13" s="1" t="s">
        <v>12</v>
      </c>
      <c r="X13" t="s">
        <v>1</v>
      </c>
    </row>
    <row r="14" spans="1:25">
      <c r="F14" s="8">
        <v>4</v>
      </c>
      <c r="G14" s="1" t="s">
        <v>13</v>
      </c>
      <c r="H14" s="1" t="s">
        <v>12</v>
      </c>
      <c r="I14" s="1" t="s">
        <v>7</v>
      </c>
      <c r="J14" s="1" t="s">
        <v>10</v>
      </c>
      <c r="K14" s="1" t="s">
        <v>16</v>
      </c>
      <c r="L14" s="1" t="s">
        <v>14</v>
      </c>
      <c r="M14" s="2" t="s">
        <v>9</v>
      </c>
      <c r="N14" s="1" t="s">
        <v>9</v>
      </c>
      <c r="T14" s="1" t="s">
        <v>14</v>
      </c>
      <c r="X14">
        <v>1</v>
      </c>
      <c r="Y14" t="s">
        <v>30</v>
      </c>
    </row>
    <row r="15" spans="1:25">
      <c r="G15" s="6" t="s">
        <v>3</v>
      </c>
      <c r="N15" s="1" t="s">
        <v>4</v>
      </c>
      <c r="X15">
        <v>2</v>
      </c>
      <c r="Y15" t="s">
        <v>31</v>
      </c>
    </row>
    <row r="16" spans="1:25">
      <c r="F16" s="8">
        <v>5</v>
      </c>
      <c r="G16" s="1" t="s">
        <v>2</v>
      </c>
      <c r="H16" s="1" t="s">
        <v>14</v>
      </c>
      <c r="I16" s="1" t="s">
        <v>15</v>
      </c>
      <c r="J16" s="1" t="s">
        <v>13</v>
      </c>
      <c r="K16" s="1" t="s">
        <v>3</v>
      </c>
      <c r="N16" s="1" t="s">
        <v>21</v>
      </c>
      <c r="X16">
        <v>3</v>
      </c>
      <c r="Y16" t="s">
        <v>32</v>
      </c>
    </row>
    <row r="17" spans="2:25">
      <c r="X17">
        <v>4</v>
      </c>
      <c r="Y17" t="s">
        <v>33</v>
      </c>
    </row>
    <row r="18" spans="2:25">
      <c r="X18">
        <v>5</v>
      </c>
      <c r="Y18" t="s">
        <v>34</v>
      </c>
    </row>
    <row r="19" spans="2:25">
      <c r="B19" t="str">
        <f>IF(Лист2!B19&gt;56,"Молодец","учи ещё")</f>
        <v>Молодец</v>
      </c>
      <c r="X19">
        <v>6</v>
      </c>
      <c r="Y19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V19"/>
  <sheetViews>
    <sheetView workbookViewId="0">
      <selection activeCell="B19" sqref="B19"/>
    </sheetView>
  </sheetViews>
  <sheetFormatPr defaultRowHeight="15"/>
  <cols>
    <col min="1" max="1" width="3.7109375" customWidth="1"/>
    <col min="2" max="2" width="4" customWidth="1"/>
    <col min="3" max="3" width="4.42578125" customWidth="1"/>
    <col min="4" max="4" width="4.28515625" customWidth="1"/>
    <col min="5" max="6" width="4.7109375" customWidth="1"/>
    <col min="7" max="7" width="4.85546875" customWidth="1"/>
    <col min="8" max="8" width="5.28515625" customWidth="1"/>
    <col min="9" max="9" width="4.7109375" customWidth="1"/>
    <col min="10" max="10" width="4.28515625" customWidth="1"/>
    <col min="11" max="11" width="3.85546875" customWidth="1"/>
    <col min="12" max="12" width="4.85546875" customWidth="1"/>
    <col min="13" max="13" width="4.42578125" customWidth="1"/>
    <col min="14" max="14" width="4.28515625" customWidth="1"/>
    <col min="15" max="15" width="4.7109375" customWidth="1"/>
    <col min="16" max="16" width="4.42578125" customWidth="1"/>
    <col min="17" max="17" width="4.7109375" customWidth="1"/>
    <col min="18" max="18" width="4.5703125" customWidth="1"/>
    <col min="19" max="19" width="4.28515625" customWidth="1"/>
    <col min="20" max="20" width="4.7109375" customWidth="1"/>
    <col min="21" max="21" width="4.28515625" customWidth="1"/>
    <col min="22" max="22" width="4.7109375" customWidth="1"/>
  </cols>
  <sheetData>
    <row r="3" spans="2:22">
      <c r="T3" s="1">
        <f>IF(Лист1!T3="ф",1,0)</f>
        <v>1</v>
      </c>
    </row>
    <row r="4" spans="2:22">
      <c r="T4" s="1">
        <f>IF(Лист1!T4="о",1,0)</f>
        <v>1</v>
      </c>
    </row>
    <row r="5" spans="2:22">
      <c r="T5" s="1">
        <f>IF(Лист1!T5="р",1,0)</f>
        <v>1</v>
      </c>
    </row>
    <row r="6" spans="2:22">
      <c r="T6" s="1">
        <f>IF(Лист1!T6="с",1,0)</f>
        <v>1</v>
      </c>
    </row>
    <row r="7" spans="2:22">
      <c r="F7" s="1">
        <f>IF(Лист1!F7="б",1,0)</f>
        <v>1</v>
      </c>
      <c r="G7" s="1">
        <f>IF(Лист1!G7="л",1,0)</f>
        <v>1</v>
      </c>
      <c r="H7" s="1">
        <f>IF(Лист1!H7="о",1,0)</f>
        <v>1</v>
      </c>
      <c r="I7" s="1">
        <f>IF(Лист1!I7="к",1,0)</f>
        <v>1</v>
      </c>
      <c r="J7" s="1">
        <f>IF(Лист1!J7="а",1,0)</f>
        <v>1</v>
      </c>
      <c r="K7" s="1">
        <f>IF(Лист1!K7="д",1,0)</f>
        <v>1</v>
      </c>
      <c r="L7" s="1">
        <f>IF(Лист1!L7="а",1,0)</f>
        <v>1</v>
      </c>
      <c r="T7" s="1">
        <f>IF(Лист1!T7="и",1,0)</f>
        <v>1</v>
      </c>
    </row>
    <row r="8" spans="2:22">
      <c r="K8" s="1">
        <f>IF(Лист1!K8="е",1,0)</f>
        <v>1</v>
      </c>
      <c r="T8" s="1">
        <f>IF(Лист1!T8="р",1,0)</f>
        <v>1</v>
      </c>
    </row>
    <row r="9" spans="2:22">
      <c r="G9" s="1">
        <f>IF(Лист1!G9="г",1,0)</f>
        <v>1</v>
      </c>
      <c r="K9" s="1">
        <f>IF(Лист1!K9="б",1,0)</f>
        <v>1</v>
      </c>
      <c r="N9" s="1">
        <f>IF(Лист1!N9="к",1,0)</f>
        <v>1</v>
      </c>
      <c r="T9" s="1">
        <f>IF(Лист1!T9="о",1,0)</f>
        <v>1</v>
      </c>
    </row>
    <row r="10" spans="2:22">
      <c r="D10" s="1">
        <f>IF(Лист1!D10="м",1,0)</f>
        <v>1</v>
      </c>
      <c r="G10" s="1">
        <f>IF(Лист1!G10="а",1,0)</f>
        <v>1</v>
      </c>
      <c r="I10" s="1">
        <f>IF(Лист1!I10="х",1,0)</f>
        <v>1</v>
      </c>
      <c r="K10" s="1">
        <f>IF(Лист1!K10="ю",1,0)</f>
        <v>1</v>
      </c>
      <c r="N10" s="1">
        <f>IF(Лист1!N10="р",1,0)</f>
        <v>1</v>
      </c>
      <c r="O10" s="1">
        <f>IF(Лист1!O10="о",1,0)</f>
        <v>1</v>
      </c>
      <c r="P10" s="1">
        <f>IF(Лист1!P10="к",1,0)</f>
        <v>1</v>
      </c>
      <c r="Q10" s="1">
        <f>IF(Лист1!Q10="и",1,0)</f>
        <v>1</v>
      </c>
      <c r="R10" s="1">
        <f>IF(Лист1!R10="р",1,0)</f>
        <v>1</v>
      </c>
      <c r="S10" s="1">
        <f>IF(Лист1!S10="о",1,0)</f>
        <v>1</v>
      </c>
      <c r="T10" s="1">
        <f>IF(Лист1!T10="в",1,0)</f>
        <v>1</v>
      </c>
      <c r="U10" s="1">
        <f>IF(Лист1!U10="к",1,0)</f>
        <v>1</v>
      </c>
      <c r="V10" s="1">
        <f>IF(Лист1!V10="а",1,0)</f>
        <v>1</v>
      </c>
    </row>
    <row r="11" spans="2:22">
      <c r="D11" s="1">
        <f>IF(Лист1!D11="а",1,0)</f>
        <v>1</v>
      </c>
      <c r="E11" s="1">
        <f>IF(Лист1!E11="в",1,0)</f>
        <v>1</v>
      </c>
      <c r="F11" s="1">
        <f>IF(Лист1!F11="а",1,0)</f>
        <v>1</v>
      </c>
      <c r="G11" s="1">
        <f>IF(Лист1!G11="н",1,0)</f>
        <v>1</v>
      </c>
      <c r="H11" s="1">
        <f>IF(Лист1!H11="п",1,0)</f>
        <v>1</v>
      </c>
      <c r="I11" s="1">
        <f>IF(Лист1!I11="о",1,0)</f>
        <v>1</v>
      </c>
      <c r="J11" s="1">
        <f>IF(Лист1!J11="с",1,0)</f>
        <v>1</v>
      </c>
      <c r="K11" s="1">
        <f>IF(Лист1!K11="т",1,0)</f>
        <v>1</v>
      </c>
      <c r="N11" s="1">
        <f>IF(Лист1!N11="е",1,0)</f>
        <v>1</v>
      </c>
      <c r="T11" s="1">
        <f>IF(Лист1!T11="а",1,0)</f>
        <v>1</v>
      </c>
    </row>
    <row r="12" spans="2:22">
      <c r="B12" s="1">
        <f>IF(Лист1!B12="п",1,0)</f>
        <v>1</v>
      </c>
      <c r="C12" s="1">
        <f>IF(Лист1!C12="а",1,0)</f>
        <v>1</v>
      </c>
      <c r="D12" s="1">
        <f>IF(Лист1!D12="т",1,0)</f>
        <v>1</v>
      </c>
      <c r="G12" s="1">
        <f>IF(Лист1!G12="д",1,0)</f>
        <v>1</v>
      </c>
      <c r="I12" s="1">
        <f>IF(Лист1!I12="д",1,0)</f>
        <v>1</v>
      </c>
      <c r="N12" s="1">
        <f>IF(Лист1!N12="п",1,0)</f>
        <v>1</v>
      </c>
      <c r="T12" s="1">
        <f>IF(Лист1!T12="н",1,0)</f>
        <v>1</v>
      </c>
    </row>
    <row r="13" spans="2:22">
      <c r="G13" s="1">
        <f>IF(Лист1!G13="и",1,0)</f>
        <v>1</v>
      </c>
      <c r="N13" s="1">
        <f>IF(Лист1!N13="о",1,0)</f>
        <v>1</v>
      </c>
      <c r="T13" s="1">
        <f>IF(Лист1!T13="и",1,0)</f>
        <v>1</v>
      </c>
    </row>
    <row r="14" spans="2:22">
      <c r="G14" s="1">
        <f>IF(Лист1!G14="к",1,0)</f>
        <v>1</v>
      </c>
      <c r="H14" s="1">
        <f>IF(Лист1!H14="и",1,0)</f>
        <v>1</v>
      </c>
      <c r="I14" s="1">
        <f>IF(Лист1!I14="н",1,0)</f>
        <v>1</v>
      </c>
      <c r="J14" s="1">
        <f>IF(Лист1!J14="г",1,0)</f>
        <v>1</v>
      </c>
      <c r="K14" s="1">
        <f>IF(Лист1!K14="ч",1,0)</f>
        <v>1</v>
      </c>
      <c r="L14" s="1">
        <f>IF(Лист1!L14="е",1,0)</f>
        <v>1</v>
      </c>
      <c r="M14" s="1">
        <f>IF(Лист1!M14="с",1,0)</f>
        <v>1</v>
      </c>
      <c r="N14" s="1">
        <f>IF(Лист1!N14="с",1,0)</f>
        <v>1</v>
      </c>
      <c r="T14" s="1">
        <f>IF(Лист1!T14="е",1,0)</f>
        <v>1</v>
      </c>
    </row>
    <row r="15" spans="2:22">
      <c r="G15" s="1">
        <f>IF(Лист1!G15="а",1,0)</f>
        <v>1</v>
      </c>
      <c r="N15" s="1">
        <f>IF(Лист1!N15="т",1,0)</f>
        <v>1</v>
      </c>
    </row>
    <row r="16" spans="2:22">
      <c r="G16" s="1">
        <f>IF(Лист1!G16="п",1,0)</f>
        <v>1</v>
      </c>
      <c r="H16" s="1">
        <f>IF(Лист1!H16="е",1,0)</f>
        <v>1</v>
      </c>
      <c r="I16" s="1">
        <f>IF(Лист1!I16="ш",1,0)</f>
        <v>1</v>
      </c>
      <c r="J16" s="1">
        <f>IF(Лист1!J16="к",1,0)</f>
        <v>1</v>
      </c>
      <c r="K16" s="1">
        <f>IF(Лист1!K16="а",1,0)</f>
        <v>1</v>
      </c>
      <c r="N16" s="1">
        <f>IF(Лист1!N16="ь",1,0)</f>
        <v>1</v>
      </c>
    </row>
    <row r="19" spans="2:2">
      <c r="B19">
        <f>SUM(B3:V16)</f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БИфСГУ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dcterms:created xsi:type="dcterms:W3CDTF">2010-06-11T07:24:45Z</dcterms:created>
  <dcterms:modified xsi:type="dcterms:W3CDTF">2010-06-11T07:53:32Z</dcterms:modified>
</cp:coreProperties>
</file>