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132" windowHeight="54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<sst xmlns="http://schemas.openxmlformats.org/spreadsheetml/2006/main" count="128" uniqueCount="79">
  <si>
    <t>№ п.п.</t>
  </si>
  <si>
    <t>Условия поставки \ Наименование организации</t>
  </si>
  <si>
    <t>ООО "Спецпошив-М"</t>
  </si>
  <si>
    <t>ООО "Грэйс-корпоративная одежда"</t>
  </si>
  <si>
    <t>Условия поставки</t>
  </si>
  <si>
    <t>Местонахождение поставщика</t>
  </si>
  <si>
    <t>г. Магнитогорск</t>
  </si>
  <si>
    <t>Условия оплаты доставки</t>
  </si>
  <si>
    <t>за счет Поставщика</t>
  </si>
  <si>
    <t>Стоимость доставки</t>
  </si>
  <si>
    <t xml:space="preserve"> -</t>
  </si>
  <si>
    <t>Условия оплаты:</t>
  </si>
  <si>
    <t>по факту</t>
  </si>
  <si>
    <t>Размер аванса  - % от стоимости товара</t>
  </si>
  <si>
    <t>Отсрочка платежа - дней</t>
  </si>
  <si>
    <t>Гарантия (объем, срок)</t>
  </si>
  <si>
    <t>Наличие товара  у продавца/время требуемое на его изготовление (получение)</t>
  </si>
  <si>
    <t>в течение 7-10 дней</t>
  </si>
  <si>
    <t>в течение 1 дня</t>
  </si>
  <si>
    <t>Срок поставки</t>
  </si>
  <si>
    <t>март, 2 квартал 2012 г.</t>
  </si>
  <si>
    <t>НДС предусмотрен (ДА/НЕТ)</t>
  </si>
  <si>
    <t>да</t>
  </si>
  <si>
    <t>Особые условия</t>
  </si>
  <si>
    <t>Наименование ТМЦ</t>
  </si>
  <si>
    <t>№ п/п</t>
  </si>
  <si>
    <t>Наименования товара</t>
  </si>
  <si>
    <t>Ед. изм.</t>
  </si>
  <si>
    <t>Количество</t>
  </si>
  <si>
    <t>Примечание</t>
  </si>
  <si>
    <t>Цена без НДС, руб./шт.</t>
  </si>
  <si>
    <t xml:space="preserve">Цена с НДС , руб./шт. </t>
  </si>
  <si>
    <t xml:space="preserve">Сумма, руб. </t>
  </si>
  <si>
    <t>шт.</t>
  </si>
  <si>
    <t xml:space="preserve">ИТОГО с НДС 18 % </t>
  </si>
  <si>
    <t>Закупочная комиссия:</t>
  </si>
  <si>
    <t xml:space="preserve">Зам. директора по финансово-экономическим вопросам               </t>
  </si>
  <si>
    <t>Бахарев А. Ю.</t>
  </si>
  <si>
    <t>Зам. директора по безопасности</t>
  </si>
  <si>
    <t>Иваншин А. П.</t>
  </si>
  <si>
    <t>Начальник финансового отдела</t>
  </si>
  <si>
    <t>Феоктистова Е.Б.</t>
  </si>
  <si>
    <t>Начальник ОМТС</t>
  </si>
  <si>
    <t>Абрамов С. В.</t>
  </si>
  <si>
    <t>Руководитель курирующего подразделения, заинтересованный в применении закупаемого товара</t>
  </si>
  <si>
    <t>Мартынов А.В.</t>
  </si>
  <si>
    <t>Начальник бюро по конкурсной документации и экон. анализу</t>
  </si>
  <si>
    <t>Филина Н. А.</t>
  </si>
  <si>
    <t>Исполнитель: Н.М. Бикмухаметова</t>
  </si>
  <si>
    <t>Куртка на утепляющей подкладке  ГОСТ 27575-87</t>
  </si>
  <si>
    <t>Полукомбинезон на утепляющей подкладке ГОСТ 27575-87</t>
  </si>
  <si>
    <t>Костюм х/б ГОСТ 27575-87</t>
  </si>
  <si>
    <t xml:space="preserve">Костюм сварщика ГОСТ  12.4.045-87  </t>
  </si>
  <si>
    <t>Костюм суконный (для хлораторщиков) ГОСТ 12.4.045-87</t>
  </si>
  <si>
    <t>Халат рабочий                        ГОСТ 12.4.131-83                                          ГОСТ 12.4.132-83</t>
  </si>
  <si>
    <t>Охрана: ботинки свысокими берцами    ГОСТ 12.4.137-84</t>
  </si>
  <si>
    <t>Охрана: костюм зимний</t>
  </si>
  <si>
    <t>Охрана: костюм летний</t>
  </si>
  <si>
    <t>Охрана: плащ прорезиненный ГОСТ 12.4.134-83</t>
  </si>
  <si>
    <t>Охрана: шапка полушерстяная зимняя    ГОСТ  5274-90</t>
  </si>
  <si>
    <t>Панталеты (тапочки банные)</t>
  </si>
  <si>
    <t>Сапоги кирзовые   ГОСТ 12.4.137-84, ГОСТ 5394-89</t>
  </si>
  <si>
    <t>Сапоги резиновые     ГОСТ 12.4.072-79, ГОСТ 5375-79 (мужские)</t>
  </si>
  <si>
    <t>Сапоги резиновые     ГОСТ 12.4.072-79, ГОСТ 5375-80 (женские)</t>
  </si>
  <si>
    <t>ООО "Эспада"</t>
  </si>
  <si>
    <t>поз.1, 2 - в теч. 7-10 дн.; поз. 3, 4, 5, 7, 10, 12, 13, 14, 15, 16 - в теч. 7-14 дн.; поз.6 - в теч. 3-5 дн.; поз. 8, 9 - в теч. 5-7 дн; поз. 11 - в теч. 1-3 дн.</t>
  </si>
  <si>
    <t>ЗАО "Челябинск-Восток-Сервис"</t>
  </si>
  <si>
    <t>г. Челябинск</t>
  </si>
  <si>
    <t xml:space="preserve"> 14 дней со склада в г. Челябинске; 30 дней со склада в г. Москва.</t>
  </si>
  <si>
    <t>не указано с мехом или нет</t>
  </si>
  <si>
    <t>"Метелица" плотность 210/м2, вместо 240 г/м2.</t>
  </si>
  <si>
    <t>"Навигатор" Полукомбинезон,  брюки; х/б 50%, вместо 80%; плотность 215 г/м2, вместо 240 г/м2.</t>
  </si>
  <si>
    <t>Плотность 460-480 г/м2, вместо 550-600 г/м2; спилок S=2,1 м2, вместо 2,3 м2.</t>
  </si>
  <si>
    <t>СОП по низу брючин, вместо по нижнему срезу наколенника и по задней половинке; плотность 210/м2, вместо 240 г/м2.</t>
  </si>
  <si>
    <t>Ботинки кожаные ГОСТ 12.4.137-84</t>
  </si>
  <si>
    <t>"Город" Брюки, вместо полукомбинезона.</t>
  </si>
  <si>
    <t>Состав 70% полиэфир, вместо 70% акрила.</t>
  </si>
  <si>
    <t>Протокол проведения запроса предложений №0053/12  от  "23" марта 2012 г.</t>
  </si>
  <si>
    <t xml:space="preserve">По результатам рассмотрения условий (срок поставки, цена, условия платежа и технические характеристики и т.д.) предлагаем признать победителем: п.1, 2, 6, 8, 11, 13 - ООО "Эспада";                                       п. 5, 3, 10 - ООО "Грэйс-корпоративная одежда"; п.4, 7, 9, 12, 14, 15, 16 - ЗАО "Челябинск-Восток-Сервис".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</si>
</sst>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0"/>
    <numFmt numFmtId="173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2" fontId="2" fillId="0" borderId="0" xfId="0" applyNumberFormat="1" applyFont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2" fontId="40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" fillId="0" borderId="16" xfId="0" applyNumberFormat="1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2" fontId="4" fillId="33" borderId="21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Alignment="1">
      <alignment vertical="center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42" fillId="0" borderId="1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1" fillId="0" borderId="0" xfId="0" applyNumberFormat="1" applyFont="1" applyAlignment="1">
      <alignment vertical="center"/>
    </xf>
    <xf numFmtId="0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41" fillId="33" borderId="0" xfId="0" applyFont="1" applyFill="1" applyAlignment="1">
      <alignment vertical="top" wrapText="1"/>
    </xf>
    <xf numFmtId="0" fontId="4" fillId="33" borderId="21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24" xfId="0" applyFont="1" applyFill="1" applyBorder="1" applyAlignment="1">
      <alignment horizontal="center" vertical="top" wrapText="1"/>
    </xf>
    <xf numFmtId="2" fontId="4" fillId="33" borderId="24" xfId="0" applyNumberFormat="1" applyFont="1" applyFill="1" applyBorder="1" applyAlignment="1">
      <alignment horizontal="center" vertical="center" wrapText="1"/>
    </xf>
    <xf numFmtId="2" fontId="4" fillId="33" borderId="25" xfId="0" applyNumberFormat="1" applyFont="1" applyFill="1" applyBorder="1" applyAlignment="1">
      <alignment horizontal="center" vertical="center" wrapText="1"/>
    </xf>
    <xf numFmtId="0" fontId="41" fillId="33" borderId="23" xfId="0" applyFont="1" applyFill="1" applyBorder="1" applyAlignment="1">
      <alignment vertical="top" wrapText="1"/>
    </xf>
    <xf numFmtId="0" fontId="4" fillId="33" borderId="26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 wrapText="1"/>
    </xf>
    <xf numFmtId="0" fontId="41" fillId="33" borderId="27" xfId="0" applyFont="1" applyFill="1" applyBorder="1" applyAlignment="1">
      <alignment horizontal="center" vertical="top" wrapText="1"/>
    </xf>
    <xf numFmtId="2" fontId="4" fillId="33" borderId="23" xfId="0" applyNumberFormat="1" applyFont="1" applyFill="1" applyBorder="1" applyAlignment="1">
      <alignment horizontal="center" vertical="center" wrapText="1"/>
    </xf>
    <xf numFmtId="2" fontId="4" fillId="33" borderId="27" xfId="0" applyNumberFormat="1" applyFont="1" applyFill="1" applyBorder="1" applyAlignment="1">
      <alignment horizontal="center" vertical="center" wrapText="1"/>
    </xf>
    <xf numFmtId="2" fontId="4" fillId="33" borderId="28" xfId="0" applyNumberFormat="1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0" fontId="41" fillId="33" borderId="29" xfId="0" applyFont="1" applyFill="1" applyBorder="1" applyAlignment="1">
      <alignment horizontal="center" vertical="top" wrapText="1"/>
    </xf>
    <xf numFmtId="2" fontId="4" fillId="33" borderId="30" xfId="0" applyNumberFormat="1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2" fontId="4" fillId="33" borderId="29" xfId="0" applyNumberFormat="1" applyFont="1" applyFill="1" applyBorder="1" applyAlignment="1">
      <alignment horizontal="center" vertical="center" wrapText="1"/>
    </xf>
    <xf numFmtId="2" fontId="4" fillId="33" borderId="31" xfId="0" applyNumberFormat="1" applyFont="1" applyFill="1" applyBorder="1" applyAlignment="1">
      <alignment horizontal="center" vertical="center" wrapText="1"/>
    </xf>
    <xf numFmtId="2" fontId="4" fillId="33" borderId="32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41" fillId="0" borderId="19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left" vertical="top" wrapText="1"/>
    </xf>
    <xf numFmtId="0" fontId="41" fillId="0" borderId="14" xfId="0" applyFont="1" applyBorder="1" applyAlignment="1">
      <alignment horizontal="left" vertical="top" wrapText="1"/>
    </xf>
    <xf numFmtId="0" fontId="41" fillId="0" borderId="1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 wrapText="1"/>
    </xf>
    <xf numFmtId="2" fontId="4" fillId="33" borderId="38" xfId="0" applyNumberFormat="1" applyFont="1" applyFill="1" applyBorder="1" applyAlignment="1">
      <alignment horizontal="center" vertical="center" wrapText="1"/>
    </xf>
    <xf numFmtId="2" fontId="4" fillId="33" borderId="39" xfId="0" applyNumberFormat="1" applyFont="1" applyFill="1" applyBorder="1" applyAlignment="1">
      <alignment horizontal="center" vertical="center" wrapText="1"/>
    </xf>
    <xf numFmtId="2" fontId="4" fillId="33" borderId="22" xfId="0" applyNumberFormat="1" applyFont="1" applyFill="1" applyBorder="1" applyAlignment="1">
      <alignment horizontal="center" vertical="center" wrapText="1"/>
    </xf>
    <xf numFmtId="2" fontId="4" fillId="33" borderId="40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2" fontId="4" fillId="33" borderId="41" xfId="0" applyNumberFormat="1" applyFont="1" applyFill="1" applyBorder="1" applyAlignment="1">
      <alignment horizontal="center" vertical="center" wrapText="1"/>
    </xf>
    <xf numFmtId="2" fontId="4" fillId="33" borderId="4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38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2"/>
  <sheetViews>
    <sheetView tabSelected="1" zoomScale="83" zoomScaleNormal="83" zoomScalePageLayoutView="0" workbookViewId="0" topLeftCell="E1">
      <selection activeCell="H29" sqref="H29:I29"/>
    </sheetView>
  </sheetViews>
  <sheetFormatPr defaultColWidth="9.140625" defaultRowHeight="15"/>
  <cols>
    <col min="1" max="1" width="3.7109375" style="44" customWidth="1"/>
    <col min="2" max="2" width="26.28125" style="45" customWidth="1"/>
    <col min="3" max="3" width="11.00390625" style="45" customWidth="1"/>
    <col min="4" max="4" width="11.28125" style="45" customWidth="1"/>
    <col min="5" max="5" width="23.7109375" style="45" customWidth="1"/>
    <col min="6" max="6" width="11.421875" style="45" customWidth="1"/>
    <col min="7" max="7" width="8.8515625" style="45" customWidth="1"/>
    <col min="8" max="8" width="7.28125" style="45" customWidth="1"/>
    <col min="9" max="9" width="11.00390625" style="45" customWidth="1"/>
    <col min="10" max="10" width="9.7109375" style="45" customWidth="1"/>
    <col min="11" max="11" width="8.8515625" style="45" customWidth="1"/>
    <col min="12" max="12" width="13.28125" style="45" customWidth="1"/>
    <col min="13" max="13" width="11.140625" style="45" customWidth="1"/>
    <col min="14" max="14" width="9.7109375" style="45" customWidth="1"/>
    <col min="15" max="15" width="11.7109375" style="45" customWidth="1"/>
    <col min="16" max="17" width="8.8515625" style="45" customWidth="1"/>
    <col min="18" max="18" width="15.421875" style="45" customWidth="1"/>
    <col min="19" max="16384" width="8.8515625" style="45" customWidth="1"/>
  </cols>
  <sheetData>
    <row r="2" spans="1:15" s="5" customFormat="1" ht="15">
      <c r="A2" s="99" t="s">
        <v>77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2" s="5" customFormat="1" ht="15.75" thickBot="1">
      <c r="A3" s="6"/>
      <c r="B3" s="7"/>
      <c r="C3" s="7"/>
      <c r="D3" s="7"/>
      <c r="E3" s="7"/>
      <c r="F3" s="7"/>
      <c r="G3" s="7"/>
      <c r="H3" s="90"/>
      <c r="I3" s="90"/>
      <c r="J3" s="7"/>
      <c r="K3" s="7"/>
      <c r="L3" s="7"/>
    </row>
    <row r="4" spans="1:18" s="5" customFormat="1" ht="47.25" thickBot="1">
      <c r="A4" s="8" t="s">
        <v>0</v>
      </c>
      <c r="B4" s="91" t="s">
        <v>1</v>
      </c>
      <c r="C4" s="92"/>
      <c r="D4" s="93"/>
      <c r="E4" s="94" t="s">
        <v>2</v>
      </c>
      <c r="F4" s="95"/>
      <c r="G4" s="95"/>
      <c r="H4" s="95"/>
      <c r="I4" s="96"/>
      <c r="J4" s="97" t="s">
        <v>3</v>
      </c>
      <c r="K4" s="95"/>
      <c r="L4" s="98"/>
      <c r="M4" s="87" t="s">
        <v>64</v>
      </c>
      <c r="N4" s="88"/>
      <c r="O4" s="89"/>
      <c r="P4" s="87" t="s">
        <v>66</v>
      </c>
      <c r="Q4" s="88"/>
      <c r="R4" s="89"/>
    </row>
    <row r="5" spans="1:18" s="5" customFormat="1" ht="15.75" thickBot="1">
      <c r="A5" s="79" t="s">
        <v>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1"/>
    </row>
    <row r="6" spans="1:18" s="5" customFormat="1" ht="15.75" thickBot="1">
      <c r="A6" s="14">
        <v>1</v>
      </c>
      <c r="B6" s="82" t="s">
        <v>5</v>
      </c>
      <c r="C6" s="83"/>
      <c r="D6" s="83"/>
      <c r="E6" s="84" t="s">
        <v>6</v>
      </c>
      <c r="F6" s="85"/>
      <c r="G6" s="85"/>
      <c r="H6" s="85"/>
      <c r="I6" s="86"/>
      <c r="J6" s="85" t="s">
        <v>6</v>
      </c>
      <c r="K6" s="85"/>
      <c r="L6" s="86"/>
      <c r="M6" s="87" t="s">
        <v>6</v>
      </c>
      <c r="N6" s="88"/>
      <c r="O6" s="89"/>
      <c r="P6" s="87" t="s">
        <v>67</v>
      </c>
      <c r="Q6" s="88"/>
      <c r="R6" s="89"/>
    </row>
    <row r="7" spans="1:18" s="5" customFormat="1" ht="15.75" thickBot="1">
      <c r="A7" s="17">
        <v>2</v>
      </c>
      <c r="B7" s="82" t="s">
        <v>7</v>
      </c>
      <c r="C7" s="83"/>
      <c r="D7" s="83"/>
      <c r="E7" s="84" t="s">
        <v>8</v>
      </c>
      <c r="F7" s="85"/>
      <c r="G7" s="85"/>
      <c r="H7" s="85"/>
      <c r="I7" s="86"/>
      <c r="J7" s="85" t="s">
        <v>8</v>
      </c>
      <c r="K7" s="85"/>
      <c r="L7" s="86"/>
      <c r="M7" s="76" t="s">
        <v>8</v>
      </c>
      <c r="N7" s="77"/>
      <c r="O7" s="78"/>
      <c r="P7" s="76" t="s">
        <v>8</v>
      </c>
      <c r="Q7" s="77"/>
      <c r="R7" s="78"/>
    </row>
    <row r="8" spans="1:18" s="5" customFormat="1" ht="15.75" thickBot="1">
      <c r="A8" s="17">
        <v>3</v>
      </c>
      <c r="B8" s="82" t="s">
        <v>9</v>
      </c>
      <c r="C8" s="83"/>
      <c r="D8" s="83"/>
      <c r="E8" s="84" t="s">
        <v>10</v>
      </c>
      <c r="F8" s="85"/>
      <c r="G8" s="85"/>
      <c r="H8" s="85"/>
      <c r="I8" s="86"/>
      <c r="J8" s="85" t="s">
        <v>10</v>
      </c>
      <c r="K8" s="85"/>
      <c r="L8" s="86"/>
      <c r="M8" s="70" t="s">
        <v>10</v>
      </c>
      <c r="N8" s="71"/>
      <c r="O8" s="72"/>
      <c r="P8" s="70" t="s">
        <v>10</v>
      </c>
      <c r="Q8" s="71"/>
      <c r="R8" s="72"/>
    </row>
    <row r="9" spans="1:18" s="5" customFormat="1" ht="15.75" thickBot="1">
      <c r="A9" s="100">
        <v>4</v>
      </c>
      <c r="B9" s="82" t="s">
        <v>11</v>
      </c>
      <c r="C9" s="83"/>
      <c r="D9" s="83"/>
      <c r="E9" s="84" t="s">
        <v>12</v>
      </c>
      <c r="F9" s="85"/>
      <c r="G9" s="85"/>
      <c r="H9" s="85"/>
      <c r="I9" s="86"/>
      <c r="J9" s="85" t="s">
        <v>12</v>
      </c>
      <c r="K9" s="85"/>
      <c r="L9" s="86"/>
      <c r="M9" s="76" t="s">
        <v>12</v>
      </c>
      <c r="N9" s="77"/>
      <c r="O9" s="78"/>
      <c r="P9" s="76" t="s">
        <v>12</v>
      </c>
      <c r="Q9" s="77"/>
      <c r="R9" s="78"/>
    </row>
    <row r="10" spans="1:18" s="5" customFormat="1" ht="15.75" thickBot="1">
      <c r="A10" s="101"/>
      <c r="B10" s="82" t="s">
        <v>13</v>
      </c>
      <c r="C10" s="83"/>
      <c r="D10" s="83"/>
      <c r="E10" s="84" t="s">
        <v>10</v>
      </c>
      <c r="F10" s="85"/>
      <c r="G10" s="85"/>
      <c r="H10" s="85"/>
      <c r="I10" s="86"/>
      <c r="J10" s="103" t="s">
        <v>10</v>
      </c>
      <c r="K10" s="103"/>
      <c r="L10" s="86"/>
      <c r="M10" s="70" t="s">
        <v>10</v>
      </c>
      <c r="N10" s="71"/>
      <c r="O10" s="72"/>
      <c r="P10" s="70" t="s">
        <v>10</v>
      </c>
      <c r="Q10" s="71"/>
      <c r="R10" s="72"/>
    </row>
    <row r="11" spans="1:18" s="5" customFormat="1" ht="15.75" thickBot="1">
      <c r="A11" s="102"/>
      <c r="B11" s="82" t="s">
        <v>14</v>
      </c>
      <c r="C11" s="83"/>
      <c r="D11" s="83"/>
      <c r="E11" s="79">
        <v>30</v>
      </c>
      <c r="F11" s="80"/>
      <c r="G11" s="80"/>
      <c r="H11" s="80"/>
      <c r="I11" s="81"/>
      <c r="J11" s="80">
        <v>45</v>
      </c>
      <c r="K11" s="80"/>
      <c r="L11" s="81"/>
      <c r="M11" s="76">
        <v>60</v>
      </c>
      <c r="N11" s="77"/>
      <c r="O11" s="78"/>
      <c r="P11" s="76">
        <v>30</v>
      </c>
      <c r="Q11" s="77"/>
      <c r="R11" s="78"/>
    </row>
    <row r="12" spans="1:18" s="5" customFormat="1" ht="15.75" thickBot="1">
      <c r="A12" s="17">
        <v>5</v>
      </c>
      <c r="B12" s="82" t="s">
        <v>15</v>
      </c>
      <c r="C12" s="83"/>
      <c r="D12" s="83"/>
      <c r="E12" s="84" t="s">
        <v>10</v>
      </c>
      <c r="F12" s="85"/>
      <c r="G12" s="85"/>
      <c r="H12" s="85"/>
      <c r="I12" s="86"/>
      <c r="J12" s="85" t="s">
        <v>10</v>
      </c>
      <c r="K12" s="85"/>
      <c r="L12" s="86"/>
      <c r="M12" s="70" t="s">
        <v>10</v>
      </c>
      <c r="N12" s="71"/>
      <c r="O12" s="72"/>
      <c r="P12" s="70" t="s">
        <v>10</v>
      </c>
      <c r="Q12" s="71"/>
      <c r="R12" s="72"/>
    </row>
    <row r="13" spans="1:18" s="5" customFormat="1" ht="83.25" customHeight="1" thickBot="1">
      <c r="A13" s="17">
        <v>6</v>
      </c>
      <c r="B13" s="104" t="s">
        <v>16</v>
      </c>
      <c r="C13" s="105"/>
      <c r="D13" s="105"/>
      <c r="E13" s="84" t="s">
        <v>17</v>
      </c>
      <c r="F13" s="85"/>
      <c r="G13" s="85"/>
      <c r="H13" s="85"/>
      <c r="I13" s="86"/>
      <c r="J13" s="106" t="s">
        <v>18</v>
      </c>
      <c r="K13" s="106"/>
      <c r="L13" s="107"/>
      <c r="M13" s="108" t="s">
        <v>65</v>
      </c>
      <c r="N13" s="109"/>
      <c r="O13" s="110"/>
      <c r="P13" s="73" t="s">
        <v>68</v>
      </c>
      <c r="Q13" s="74"/>
      <c r="R13" s="75"/>
    </row>
    <row r="14" spans="1:18" s="5" customFormat="1" ht="15.75" thickBot="1">
      <c r="A14" s="17">
        <v>7</v>
      </c>
      <c r="B14" s="82" t="s">
        <v>19</v>
      </c>
      <c r="C14" s="83"/>
      <c r="D14" s="83"/>
      <c r="E14" s="111" t="s">
        <v>20</v>
      </c>
      <c r="F14" s="106"/>
      <c r="G14" s="106"/>
      <c r="H14" s="106"/>
      <c r="I14" s="107"/>
      <c r="J14" s="76" t="s">
        <v>20</v>
      </c>
      <c r="K14" s="77"/>
      <c r="L14" s="78"/>
      <c r="M14" s="76" t="s">
        <v>20</v>
      </c>
      <c r="N14" s="77"/>
      <c r="O14" s="78"/>
      <c r="P14" s="76" t="s">
        <v>20</v>
      </c>
      <c r="Q14" s="77"/>
      <c r="R14" s="78"/>
    </row>
    <row r="15" spans="1:18" s="5" customFormat="1" ht="15.75" thickBot="1">
      <c r="A15" s="17">
        <v>8</v>
      </c>
      <c r="B15" s="82" t="s">
        <v>21</v>
      </c>
      <c r="C15" s="83"/>
      <c r="D15" s="83"/>
      <c r="E15" s="84" t="s">
        <v>22</v>
      </c>
      <c r="F15" s="85"/>
      <c r="G15" s="85"/>
      <c r="H15" s="85"/>
      <c r="I15" s="86"/>
      <c r="J15" s="85" t="s">
        <v>22</v>
      </c>
      <c r="K15" s="85"/>
      <c r="L15" s="86"/>
      <c r="M15" s="76" t="s">
        <v>22</v>
      </c>
      <c r="N15" s="77"/>
      <c r="O15" s="78"/>
      <c r="P15" s="76" t="s">
        <v>22</v>
      </c>
      <c r="Q15" s="77"/>
      <c r="R15" s="78"/>
    </row>
    <row r="16" spans="1:18" s="5" customFormat="1" ht="15.75" thickBot="1">
      <c r="A16" s="18">
        <v>9</v>
      </c>
      <c r="B16" s="20" t="s">
        <v>23</v>
      </c>
      <c r="C16" s="20"/>
      <c r="D16" s="20"/>
      <c r="E16" s="9"/>
      <c r="F16" s="10"/>
      <c r="G16" s="10"/>
      <c r="H16" s="10"/>
      <c r="I16" s="11"/>
      <c r="J16" s="10"/>
      <c r="K16" s="10"/>
      <c r="L16" s="11"/>
      <c r="M16" s="21"/>
      <c r="N16" s="22"/>
      <c r="O16" s="23"/>
      <c r="P16" s="24"/>
      <c r="Q16" s="25"/>
      <c r="R16" s="26"/>
    </row>
    <row r="17" spans="1:18" s="5" customFormat="1" ht="15.75" thickBot="1">
      <c r="A17" s="79" t="s">
        <v>24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1"/>
    </row>
    <row r="18" spans="1:18" s="5" customFormat="1" ht="47.25" customHeight="1" thickBot="1">
      <c r="A18" s="27" t="s">
        <v>25</v>
      </c>
      <c r="B18" s="16" t="s">
        <v>26</v>
      </c>
      <c r="C18" s="16" t="s">
        <v>27</v>
      </c>
      <c r="D18" s="15" t="s">
        <v>28</v>
      </c>
      <c r="E18" s="28" t="s">
        <v>29</v>
      </c>
      <c r="F18" s="29" t="s">
        <v>30</v>
      </c>
      <c r="G18" s="29" t="s">
        <v>31</v>
      </c>
      <c r="H18" s="111" t="s">
        <v>32</v>
      </c>
      <c r="I18" s="107"/>
      <c r="J18" s="29" t="s">
        <v>30</v>
      </c>
      <c r="K18" s="29" t="s">
        <v>31</v>
      </c>
      <c r="L18" s="19" t="s">
        <v>32</v>
      </c>
      <c r="M18" s="29" t="s">
        <v>30</v>
      </c>
      <c r="N18" s="29" t="s">
        <v>31</v>
      </c>
      <c r="O18" s="19" t="s">
        <v>32</v>
      </c>
      <c r="P18" s="29" t="s">
        <v>30</v>
      </c>
      <c r="Q18" s="29" t="s">
        <v>31</v>
      </c>
      <c r="R18" s="19" t="s">
        <v>32</v>
      </c>
    </row>
    <row r="19" spans="1:19" s="5" customFormat="1" ht="48" customHeight="1">
      <c r="A19" s="30">
        <v>1</v>
      </c>
      <c r="B19" s="46" t="s">
        <v>49</v>
      </c>
      <c r="C19" s="47" t="s">
        <v>33</v>
      </c>
      <c r="D19" s="48">
        <v>40</v>
      </c>
      <c r="E19" s="49" t="s">
        <v>70</v>
      </c>
      <c r="F19" s="31">
        <f aca="true" t="shared" si="0" ref="F19:F34">G19/1.18</f>
        <v>1004.2372881355933</v>
      </c>
      <c r="G19" s="31">
        <v>1185</v>
      </c>
      <c r="H19" s="112">
        <f aca="true" t="shared" si="1" ref="H19:H34">G19*D19</f>
        <v>47400</v>
      </c>
      <c r="I19" s="113"/>
      <c r="J19" s="50">
        <f aca="true" t="shared" si="2" ref="J19:J34">K19/1.18</f>
        <v>1059.322033898305</v>
      </c>
      <c r="K19" s="31">
        <v>1250</v>
      </c>
      <c r="L19" s="51">
        <f aca="true" t="shared" si="3" ref="L19:L34">K19*D19</f>
        <v>50000</v>
      </c>
      <c r="M19" s="50">
        <f aca="true" t="shared" si="4" ref="M19:M34">N19/1.18</f>
        <v>1055.084745762712</v>
      </c>
      <c r="N19" s="31">
        <v>1245</v>
      </c>
      <c r="O19" s="51">
        <f aca="true" t="shared" si="5" ref="O19:O34">N19*D19</f>
        <v>49800</v>
      </c>
      <c r="P19" s="50">
        <f aca="true" t="shared" si="6" ref="P19:P34">Q19/1.18</f>
        <v>1219.220338983051</v>
      </c>
      <c r="Q19" s="31">
        <v>1438.68</v>
      </c>
      <c r="R19" s="51">
        <f>Q19*D19</f>
        <v>57547.200000000004</v>
      </c>
      <c r="S19" s="32"/>
    </row>
    <row r="20" spans="1:18" s="5" customFormat="1" ht="96" customHeight="1">
      <c r="A20" s="33">
        <v>2</v>
      </c>
      <c r="B20" s="52" t="s">
        <v>50</v>
      </c>
      <c r="C20" s="53" t="s">
        <v>33</v>
      </c>
      <c r="D20" s="54">
        <v>40</v>
      </c>
      <c r="E20" s="55" t="s">
        <v>73</v>
      </c>
      <c r="F20" s="56">
        <f t="shared" si="0"/>
        <v>639.8305084745763</v>
      </c>
      <c r="G20" s="56">
        <v>755</v>
      </c>
      <c r="H20" s="114">
        <f t="shared" si="1"/>
        <v>30200</v>
      </c>
      <c r="I20" s="115"/>
      <c r="J20" s="57">
        <f t="shared" si="2"/>
        <v>610.1694915254237</v>
      </c>
      <c r="K20" s="56">
        <v>720</v>
      </c>
      <c r="L20" s="58">
        <f t="shared" si="3"/>
        <v>28800</v>
      </c>
      <c r="M20" s="57">
        <f t="shared" si="4"/>
        <v>514.406779661017</v>
      </c>
      <c r="N20" s="56">
        <v>607</v>
      </c>
      <c r="O20" s="58">
        <f t="shared" si="5"/>
        <v>24280</v>
      </c>
      <c r="P20" s="57">
        <f t="shared" si="6"/>
        <v>780.406779661017</v>
      </c>
      <c r="Q20" s="56">
        <v>920.88</v>
      </c>
      <c r="R20" s="51">
        <f aca="true" t="shared" si="7" ref="R20:R34">Q20*D20</f>
        <v>36835.2</v>
      </c>
    </row>
    <row r="21" spans="1:18" s="5" customFormat="1" ht="90" customHeight="1">
      <c r="A21" s="33">
        <v>3</v>
      </c>
      <c r="B21" s="52" t="s">
        <v>51</v>
      </c>
      <c r="C21" s="53" t="s">
        <v>33</v>
      </c>
      <c r="D21" s="54">
        <v>320</v>
      </c>
      <c r="E21" s="55" t="s">
        <v>71</v>
      </c>
      <c r="F21" s="56">
        <f t="shared" si="0"/>
        <v>904.2372881355933</v>
      </c>
      <c r="G21" s="56">
        <v>1067</v>
      </c>
      <c r="H21" s="114">
        <f t="shared" si="1"/>
        <v>341440</v>
      </c>
      <c r="I21" s="115"/>
      <c r="J21" s="57">
        <f t="shared" si="2"/>
        <v>635.5932203389831</v>
      </c>
      <c r="K21" s="56">
        <v>750</v>
      </c>
      <c r="L21" s="58">
        <f t="shared" si="3"/>
        <v>240000</v>
      </c>
      <c r="M21" s="57">
        <f t="shared" si="4"/>
        <v>749.1525423728814</v>
      </c>
      <c r="N21" s="56">
        <v>884</v>
      </c>
      <c r="O21" s="58">
        <f t="shared" si="5"/>
        <v>282880</v>
      </c>
      <c r="P21" s="57">
        <f t="shared" si="6"/>
        <v>701.1440677966102</v>
      </c>
      <c r="Q21" s="56">
        <v>827.35</v>
      </c>
      <c r="R21" s="51">
        <f t="shared" si="7"/>
        <v>264752</v>
      </c>
    </row>
    <row r="22" spans="1:18" s="5" customFormat="1" ht="62.25">
      <c r="A22" s="33">
        <v>4</v>
      </c>
      <c r="B22" s="52" t="s">
        <v>52</v>
      </c>
      <c r="C22" s="53" t="s">
        <v>33</v>
      </c>
      <c r="D22" s="54">
        <v>16</v>
      </c>
      <c r="E22" s="55" t="s">
        <v>72</v>
      </c>
      <c r="F22" s="56">
        <f t="shared" si="0"/>
        <v>1652.542372881356</v>
      </c>
      <c r="G22" s="56">
        <v>1950</v>
      </c>
      <c r="H22" s="114">
        <f t="shared" si="1"/>
        <v>31200</v>
      </c>
      <c r="I22" s="115"/>
      <c r="J22" s="57">
        <f t="shared" si="2"/>
        <v>1779.6610169491526</v>
      </c>
      <c r="K22" s="56">
        <v>2100</v>
      </c>
      <c r="L22" s="58">
        <f t="shared" si="3"/>
        <v>33600</v>
      </c>
      <c r="M22" s="57">
        <f t="shared" si="4"/>
        <v>1864.406779661017</v>
      </c>
      <c r="N22" s="56">
        <v>2200</v>
      </c>
      <c r="O22" s="58">
        <f t="shared" si="5"/>
        <v>35200</v>
      </c>
      <c r="P22" s="57">
        <f t="shared" si="6"/>
        <v>1503.35593220339</v>
      </c>
      <c r="Q22" s="56">
        <v>1773.96</v>
      </c>
      <c r="R22" s="51">
        <f t="shared" si="7"/>
        <v>28383.36</v>
      </c>
    </row>
    <row r="23" spans="1:18" s="5" customFormat="1" ht="46.5">
      <c r="A23" s="33">
        <v>5</v>
      </c>
      <c r="B23" s="52" t="s">
        <v>53</v>
      </c>
      <c r="C23" s="53" t="s">
        <v>33</v>
      </c>
      <c r="D23" s="54">
        <v>16</v>
      </c>
      <c r="E23" s="55"/>
      <c r="F23" s="56">
        <f t="shared" si="0"/>
        <v>1454.2372881355932</v>
      </c>
      <c r="G23" s="56">
        <v>1716</v>
      </c>
      <c r="H23" s="114">
        <f t="shared" si="1"/>
        <v>27456</v>
      </c>
      <c r="I23" s="115"/>
      <c r="J23" s="57">
        <f t="shared" si="2"/>
        <v>1186.4406779661017</v>
      </c>
      <c r="K23" s="56">
        <v>1400</v>
      </c>
      <c r="L23" s="58">
        <f t="shared" si="3"/>
        <v>22400</v>
      </c>
      <c r="M23" s="57">
        <f t="shared" si="4"/>
        <v>1567.7966101694917</v>
      </c>
      <c r="N23" s="56">
        <v>1850</v>
      </c>
      <c r="O23" s="58">
        <f t="shared" si="5"/>
        <v>29600</v>
      </c>
      <c r="P23" s="57">
        <f t="shared" si="6"/>
        <v>1299.5677966101696</v>
      </c>
      <c r="Q23" s="56">
        <v>1533.49</v>
      </c>
      <c r="R23" s="51">
        <f t="shared" si="7"/>
        <v>24535.84</v>
      </c>
    </row>
    <row r="24" spans="1:18" s="5" customFormat="1" ht="46.5">
      <c r="A24" s="33">
        <v>6</v>
      </c>
      <c r="B24" s="52" t="s">
        <v>54</v>
      </c>
      <c r="C24" s="53" t="s">
        <v>33</v>
      </c>
      <c r="D24" s="54">
        <v>56</v>
      </c>
      <c r="E24" s="55"/>
      <c r="F24" s="56">
        <f t="shared" si="0"/>
        <v>319.49152542372883</v>
      </c>
      <c r="G24" s="56">
        <v>377</v>
      </c>
      <c r="H24" s="114">
        <f t="shared" si="1"/>
        <v>21112</v>
      </c>
      <c r="I24" s="115"/>
      <c r="J24" s="57">
        <f t="shared" si="2"/>
        <v>372.8813559322034</v>
      </c>
      <c r="K24" s="56">
        <v>440</v>
      </c>
      <c r="L24" s="58">
        <f t="shared" si="3"/>
        <v>24640</v>
      </c>
      <c r="M24" s="57">
        <f t="shared" si="4"/>
        <v>289.8305084745763</v>
      </c>
      <c r="N24" s="56">
        <v>342</v>
      </c>
      <c r="O24" s="58">
        <f t="shared" si="5"/>
        <v>19152</v>
      </c>
      <c r="P24" s="57">
        <f t="shared" si="6"/>
        <v>374.0254237288136</v>
      </c>
      <c r="Q24" s="56">
        <v>441.35</v>
      </c>
      <c r="R24" s="51">
        <f t="shared" si="7"/>
        <v>24715.600000000002</v>
      </c>
    </row>
    <row r="25" spans="1:18" s="5" customFormat="1" ht="46.5">
      <c r="A25" s="33">
        <v>7</v>
      </c>
      <c r="B25" s="52" t="s">
        <v>55</v>
      </c>
      <c r="C25" s="53" t="s">
        <v>33</v>
      </c>
      <c r="D25" s="54">
        <v>22</v>
      </c>
      <c r="E25" s="55" t="s">
        <v>69</v>
      </c>
      <c r="F25" s="56">
        <f t="shared" si="0"/>
        <v>822.0338983050848</v>
      </c>
      <c r="G25" s="56">
        <v>970</v>
      </c>
      <c r="H25" s="114">
        <f t="shared" si="1"/>
        <v>21340</v>
      </c>
      <c r="I25" s="115"/>
      <c r="J25" s="57">
        <f t="shared" si="2"/>
        <v>932.2033898305085</v>
      </c>
      <c r="K25" s="56">
        <v>1100</v>
      </c>
      <c r="L25" s="58">
        <f t="shared" si="3"/>
        <v>24200</v>
      </c>
      <c r="M25" s="57">
        <f t="shared" si="4"/>
        <v>1245.7627118644068</v>
      </c>
      <c r="N25" s="56">
        <v>1470</v>
      </c>
      <c r="O25" s="58">
        <f t="shared" si="5"/>
        <v>32340</v>
      </c>
      <c r="P25" s="57">
        <f t="shared" si="6"/>
        <v>696.6694915254238</v>
      </c>
      <c r="Q25" s="56">
        <v>822.07</v>
      </c>
      <c r="R25" s="51">
        <f t="shared" si="7"/>
        <v>18085.54</v>
      </c>
    </row>
    <row r="26" spans="1:18" s="5" customFormat="1" ht="30.75">
      <c r="A26" s="33">
        <v>8</v>
      </c>
      <c r="B26" s="52" t="s">
        <v>56</v>
      </c>
      <c r="C26" s="53" t="s">
        <v>33</v>
      </c>
      <c r="D26" s="54">
        <v>26</v>
      </c>
      <c r="E26" s="55" t="s">
        <v>75</v>
      </c>
      <c r="F26" s="56">
        <f t="shared" si="0"/>
        <v>1738.9830508474577</v>
      </c>
      <c r="G26" s="56">
        <v>2052</v>
      </c>
      <c r="H26" s="114">
        <f t="shared" si="1"/>
        <v>53352</v>
      </c>
      <c r="I26" s="115"/>
      <c r="J26" s="57">
        <f t="shared" si="2"/>
        <v>1779.6610169491526</v>
      </c>
      <c r="K26" s="56">
        <v>2100</v>
      </c>
      <c r="L26" s="58">
        <f t="shared" si="3"/>
        <v>54600</v>
      </c>
      <c r="M26" s="57">
        <f t="shared" si="4"/>
        <v>1567.7966101694917</v>
      </c>
      <c r="N26" s="56">
        <v>1850</v>
      </c>
      <c r="O26" s="58">
        <f t="shared" si="5"/>
        <v>48100</v>
      </c>
      <c r="P26" s="57">
        <f t="shared" si="6"/>
        <v>1908.313559322034</v>
      </c>
      <c r="Q26" s="56">
        <v>2251.81</v>
      </c>
      <c r="R26" s="51">
        <f t="shared" si="7"/>
        <v>58547.06</v>
      </c>
    </row>
    <row r="27" spans="1:18" s="5" customFormat="1" ht="15">
      <c r="A27" s="33">
        <v>9</v>
      </c>
      <c r="B27" s="52" t="s">
        <v>57</v>
      </c>
      <c r="C27" s="53" t="s">
        <v>33</v>
      </c>
      <c r="D27" s="54">
        <v>28</v>
      </c>
      <c r="E27" s="55"/>
      <c r="F27" s="56">
        <f t="shared" si="0"/>
        <v>782.2033898305085</v>
      </c>
      <c r="G27" s="56">
        <v>923</v>
      </c>
      <c r="H27" s="114">
        <f t="shared" si="1"/>
        <v>25844</v>
      </c>
      <c r="I27" s="115"/>
      <c r="J27" s="57">
        <f t="shared" si="2"/>
        <v>847.4576271186442</v>
      </c>
      <c r="K27" s="56">
        <v>1000</v>
      </c>
      <c r="L27" s="58">
        <f t="shared" si="3"/>
        <v>28000</v>
      </c>
      <c r="M27" s="57">
        <f t="shared" si="4"/>
        <v>796.6101694915254</v>
      </c>
      <c r="N27" s="56">
        <v>940</v>
      </c>
      <c r="O27" s="58">
        <f t="shared" si="5"/>
        <v>26320</v>
      </c>
      <c r="P27" s="57">
        <f t="shared" si="6"/>
        <v>652.3135593220339</v>
      </c>
      <c r="Q27" s="56">
        <v>769.73</v>
      </c>
      <c r="R27" s="51">
        <f t="shared" si="7"/>
        <v>21552.440000000002</v>
      </c>
    </row>
    <row r="28" spans="1:18" s="5" customFormat="1" ht="46.5">
      <c r="A28" s="34">
        <v>10</v>
      </c>
      <c r="B28" s="52" t="s">
        <v>58</v>
      </c>
      <c r="C28" s="59" t="s">
        <v>33</v>
      </c>
      <c r="D28" s="54">
        <v>20</v>
      </c>
      <c r="E28" s="55"/>
      <c r="F28" s="56">
        <f t="shared" si="0"/>
        <v>561.8644067796611</v>
      </c>
      <c r="G28" s="56">
        <v>663</v>
      </c>
      <c r="H28" s="114">
        <f t="shared" si="1"/>
        <v>13260</v>
      </c>
      <c r="I28" s="115"/>
      <c r="J28" s="57">
        <f t="shared" si="2"/>
        <v>381.35593220338984</v>
      </c>
      <c r="K28" s="56">
        <v>450</v>
      </c>
      <c r="L28" s="58">
        <f t="shared" si="3"/>
        <v>9000</v>
      </c>
      <c r="M28" s="57">
        <f t="shared" si="4"/>
        <v>398.3050847457627</v>
      </c>
      <c r="N28" s="56">
        <v>470</v>
      </c>
      <c r="O28" s="58">
        <f t="shared" si="5"/>
        <v>9400</v>
      </c>
      <c r="P28" s="57">
        <f t="shared" si="6"/>
        <v>634.7542372881356</v>
      </c>
      <c r="Q28" s="56">
        <v>749.01</v>
      </c>
      <c r="R28" s="51">
        <f t="shared" si="7"/>
        <v>14980.2</v>
      </c>
    </row>
    <row r="29" spans="1:18" s="5" customFormat="1" ht="46.5">
      <c r="A29" s="33">
        <v>11</v>
      </c>
      <c r="B29" s="52" t="s">
        <v>59</v>
      </c>
      <c r="C29" s="53" t="s">
        <v>33</v>
      </c>
      <c r="D29" s="54">
        <v>40</v>
      </c>
      <c r="E29" s="55" t="s">
        <v>76</v>
      </c>
      <c r="F29" s="56">
        <f t="shared" si="0"/>
        <v>63.55932203389831</v>
      </c>
      <c r="G29" s="56">
        <v>75</v>
      </c>
      <c r="H29" s="114">
        <f t="shared" si="1"/>
        <v>3000</v>
      </c>
      <c r="I29" s="115"/>
      <c r="J29" s="57">
        <f t="shared" si="2"/>
        <v>101.69491525423729</v>
      </c>
      <c r="K29" s="56">
        <v>120</v>
      </c>
      <c r="L29" s="58">
        <f t="shared" si="3"/>
        <v>4800</v>
      </c>
      <c r="M29" s="57">
        <f t="shared" si="4"/>
        <v>77.11864406779661</v>
      </c>
      <c r="N29" s="56">
        <v>91</v>
      </c>
      <c r="O29" s="58">
        <f t="shared" si="5"/>
        <v>3640</v>
      </c>
      <c r="P29" s="57">
        <f t="shared" si="6"/>
        <v>92.98305084745763</v>
      </c>
      <c r="Q29" s="56">
        <v>109.72</v>
      </c>
      <c r="R29" s="51">
        <f t="shared" si="7"/>
        <v>4388.8</v>
      </c>
    </row>
    <row r="30" spans="1:18" s="5" customFormat="1" ht="30.75">
      <c r="A30" s="33">
        <v>12</v>
      </c>
      <c r="B30" s="52" t="s">
        <v>60</v>
      </c>
      <c r="C30" s="53" t="s">
        <v>33</v>
      </c>
      <c r="D30" s="54">
        <v>50</v>
      </c>
      <c r="E30" s="55"/>
      <c r="F30" s="56">
        <f t="shared" si="0"/>
        <v>65.2542372881356</v>
      </c>
      <c r="G30" s="56">
        <v>77</v>
      </c>
      <c r="H30" s="114">
        <f t="shared" si="1"/>
        <v>3850</v>
      </c>
      <c r="I30" s="115"/>
      <c r="J30" s="57">
        <f t="shared" si="2"/>
        <v>97.45762711864407</v>
      </c>
      <c r="K30" s="56">
        <v>115</v>
      </c>
      <c r="L30" s="58">
        <f t="shared" si="3"/>
        <v>5750</v>
      </c>
      <c r="M30" s="57">
        <f t="shared" si="4"/>
        <v>80.5084745762712</v>
      </c>
      <c r="N30" s="56">
        <v>95</v>
      </c>
      <c r="O30" s="58">
        <f t="shared" si="5"/>
        <v>4750</v>
      </c>
      <c r="P30" s="57">
        <f t="shared" si="6"/>
        <v>59.57627118644068</v>
      </c>
      <c r="Q30" s="56">
        <v>70.3</v>
      </c>
      <c r="R30" s="51">
        <f t="shared" si="7"/>
        <v>3515</v>
      </c>
    </row>
    <row r="31" spans="1:18" s="5" customFormat="1" ht="46.5">
      <c r="A31" s="34">
        <v>13</v>
      </c>
      <c r="B31" s="46" t="s">
        <v>61</v>
      </c>
      <c r="C31" s="59" t="s">
        <v>33</v>
      </c>
      <c r="D31" s="54">
        <v>200</v>
      </c>
      <c r="E31" s="55"/>
      <c r="F31" s="56">
        <f t="shared" si="0"/>
        <v>542.3728813559322</v>
      </c>
      <c r="G31" s="56">
        <v>640</v>
      </c>
      <c r="H31" s="114">
        <f t="shared" si="1"/>
        <v>128000</v>
      </c>
      <c r="I31" s="115"/>
      <c r="J31" s="57">
        <f t="shared" si="2"/>
        <v>516.9491525423729</v>
      </c>
      <c r="K31" s="56">
        <v>610</v>
      </c>
      <c r="L31" s="58">
        <f t="shared" si="3"/>
        <v>122000</v>
      </c>
      <c r="M31" s="57">
        <f t="shared" si="4"/>
        <v>506.7796610169492</v>
      </c>
      <c r="N31" s="56">
        <v>598</v>
      </c>
      <c r="O31" s="58">
        <f t="shared" si="5"/>
        <v>119600</v>
      </c>
      <c r="P31" s="57">
        <f t="shared" si="6"/>
        <v>641.4322033898305</v>
      </c>
      <c r="Q31" s="56">
        <v>756.89</v>
      </c>
      <c r="R31" s="51">
        <f t="shared" si="7"/>
        <v>151378</v>
      </c>
    </row>
    <row r="32" spans="1:18" s="5" customFormat="1" ht="30.75">
      <c r="A32" s="33">
        <v>14</v>
      </c>
      <c r="B32" s="52" t="s">
        <v>74</v>
      </c>
      <c r="C32" s="59" t="s">
        <v>33</v>
      </c>
      <c r="D32" s="54">
        <v>200</v>
      </c>
      <c r="E32" s="55"/>
      <c r="F32" s="56">
        <f t="shared" si="0"/>
        <v>423.7288135593221</v>
      </c>
      <c r="G32" s="56">
        <v>500</v>
      </c>
      <c r="H32" s="114">
        <f t="shared" si="1"/>
        <v>100000</v>
      </c>
      <c r="I32" s="115"/>
      <c r="J32" s="57">
        <f t="shared" si="2"/>
        <v>533.8983050847457</v>
      </c>
      <c r="K32" s="56">
        <v>630</v>
      </c>
      <c r="L32" s="58">
        <f t="shared" si="3"/>
        <v>126000</v>
      </c>
      <c r="M32" s="57">
        <f t="shared" si="4"/>
        <v>506.7796610169492</v>
      </c>
      <c r="N32" s="56">
        <v>598</v>
      </c>
      <c r="O32" s="58">
        <f t="shared" si="5"/>
        <v>119600</v>
      </c>
      <c r="P32" s="57">
        <f t="shared" si="6"/>
        <v>383.0762711864407</v>
      </c>
      <c r="Q32" s="56">
        <v>452.03</v>
      </c>
      <c r="R32" s="51">
        <f t="shared" si="7"/>
        <v>90406</v>
      </c>
    </row>
    <row r="33" spans="1:18" s="5" customFormat="1" ht="46.5">
      <c r="A33" s="33">
        <v>15</v>
      </c>
      <c r="B33" s="52" t="s">
        <v>62</v>
      </c>
      <c r="C33" s="59" t="s">
        <v>33</v>
      </c>
      <c r="D33" s="54">
        <v>100</v>
      </c>
      <c r="E33" s="55"/>
      <c r="F33" s="56">
        <f t="shared" si="0"/>
        <v>341.52542372881356</v>
      </c>
      <c r="G33" s="60">
        <v>403</v>
      </c>
      <c r="H33" s="114">
        <f t="shared" si="1"/>
        <v>40300</v>
      </c>
      <c r="I33" s="115"/>
      <c r="J33" s="57">
        <f t="shared" si="2"/>
        <v>254.23728813559325</v>
      </c>
      <c r="K33" s="56">
        <v>300</v>
      </c>
      <c r="L33" s="58">
        <f t="shared" si="3"/>
        <v>30000</v>
      </c>
      <c r="M33" s="57">
        <f t="shared" si="4"/>
        <v>241.52542372881356</v>
      </c>
      <c r="N33" s="56">
        <v>285</v>
      </c>
      <c r="O33" s="58">
        <f t="shared" si="5"/>
        <v>28500</v>
      </c>
      <c r="P33" s="57">
        <f t="shared" si="6"/>
        <v>157.54237288135596</v>
      </c>
      <c r="Q33" s="56">
        <v>185.9</v>
      </c>
      <c r="R33" s="51">
        <f t="shared" si="7"/>
        <v>18590</v>
      </c>
    </row>
    <row r="34" spans="1:18" s="5" customFormat="1" ht="47.25" thickBot="1">
      <c r="A34" s="33">
        <v>16</v>
      </c>
      <c r="B34" s="52" t="s">
        <v>63</v>
      </c>
      <c r="C34" s="53" t="s">
        <v>33</v>
      </c>
      <c r="D34" s="54">
        <v>100</v>
      </c>
      <c r="E34" s="61"/>
      <c r="F34" s="62">
        <f t="shared" si="0"/>
        <v>215.2542372881356</v>
      </c>
      <c r="G34" s="63">
        <v>254</v>
      </c>
      <c r="H34" s="119">
        <f t="shared" si="1"/>
        <v>25400</v>
      </c>
      <c r="I34" s="120"/>
      <c r="J34" s="64">
        <f t="shared" si="2"/>
        <v>254.23728813559325</v>
      </c>
      <c r="K34" s="62">
        <v>300</v>
      </c>
      <c r="L34" s="65">
        <f t="shared" si="3"/>
        <v>30000</v>
      </c>
      <c r="M34" s="64">
        <f t="shared" si="4"/>
        <v>241.52542372881356</v>
      </c>
      <c r="N34" s="62">
        <v>285</v>
      </c>
      <c r="O34" s="65">
        <f t="shared" si="5"/>
        <v>28500</v>
      </c>
      <c r="P34" s="64">
        <f t="shared" si="6"/>
        <v>157.54237288135596</v>
      </c>
      <c r="Q34" s="62">
        <v>185.9</v>
      </c>
      <c r="R34" s="66">
        <f t="shared" si="7"/>
        <v>18590</v>
      </c>
    </row>
    <row r="35" spans="1:18" s="5" customFormat="1" ht="15.75" thickBot="1">
      <c r="A35" s="14"/>
      <c r="B35" s="35" t="s">
        <v>34</v>
      </c>
      <c r="C35" s="16"/>
      <c r="D35" s="36"/>
      <c r="E35" s="37"/>
      <c r="F35" s="12"/>
      <c r="G35" s="37"/>
      <c r="H35" s="135">
        <f>SUM(H19:I34)</f>
        <v>913154</v>
      </c>
      <c r="I35" s="136"/>
      <c r="J35" s="13"/>
      <c r="K35" s="13"/>
      <c r="L35" s="38">
        <f>SUM(L19:L34)</f>
        <v>833790</v>
      </c>
      <c r="M35" s="28"/>
      <c r="N35" s="28"/>
      <c r="O35" s="39">
        <f>SUM(O19:O34)</f>
        <v>861662</v>
      </c>
      <c r="P35" s="28"/>
      <c r="Q35" s="28"/>
      <c r="R35" s="39">
        <f>SUM(R19:R34)</f>
        <v>836802.24</v>
      </c>
    </row>
    <row r="36" spans="1:18" s="5" customFormat="1" ht="14.25" customHeight="1">
      <c r="A36" s="121" t="s">
        <v>78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</row>
    <row r="37" spans="1:18" s="5" customFormat="1" ht="15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</row>
    <row r="38" spans="1:18" s="5" customFormat="1" ht="15.75" thickBot="1">
      <c r="A38" s="127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9"/>
    </row>
    <row r="39" spans="1:18" s="5" customFormat="1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</row>
    <row r="40" spans="1:18" s="5" customFormat="1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</row>
    <row r="41" spans="1:18" s="5" customFormat="1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</row>
    <row r="42" spans="1:12" s="5" customFormat="1" ht="15">
      <c r="A42" s="137"/>
      <c r="B42" s="67" t="s">
        <v>35</v>
      </c>
      <c r="C42" s="68"/>
      <c r="D42" s="68"/>
      <c r="E42" s="68"/>
      <c r="F42" s="68"/>
      <c r="G42" s="68"/>
      <c r="H42" s="68"/>
      <c r="I42" s="68"/>
      <c r="J42" s="68"/>
      <c r="K42" s="69"/>
      <c r="L42" s="41"/>
    </row>
    <row r="43" spans="1:12" s="5" customFormat="1" ht="24.75" customHeight="1">
      <c r="A43" s="137"/>
      <c r="B43" s="138" t="s">
        <v>36</v>
      </c>
      <c r="C43" s="139"/>
      <c r="D43" s="139"/>
      <c r="E43" s="139"/>
      <c r="F43" s="139"/>
      <c r="G43" s="140"/>
      <c r="H43" s="141" t="s">
        <v>37</v>
      </c>
      <c r="I43" s="141"/>
      <c r="J43" s="130"/>
      <c r="K43" s="131"/>
      <c r="L43" s="41"/>
    </row>
    <row r="44" spans="1:12" s="5" customFormat="1" ht="24.75" customHeight="1">
      <c r="A44" s="137"/>
      <c r="B44" s="116" t="s">
        <v>38</v>
      </c>
      <c r="C44" s="117"/>
      <c r="D44" s="117"/>
      <c r="E44" s="117"/>
      <c r="F44" s="117"/>
      <c r="G44" s="118"/>
      <c r="H44" s="146" t="s">
        <v>39</v>
      </c>
      <c r="I44" s="146"/>
      <c r="J44" s="132"/>
      <c r="K44" s="133"/>
      <c r="L44" s="41"/>
    </row>
    <row r="45" spans="1:12" s="5" customFormat="1" ht="33.75" customHeight="1">
      <c r="A45" s="137"/>
      <c r="B45" s="116" t="s">
        <v>40</v>
      </c>
      <c r="C45" s="117"/>
      <c r="D45" s="117"/>
      <c r="E45" s="117"/>
      <c r="F45" s="117"/>
      <c r="G45" s="118"/>
      <c r="H45" s="146" t="s">
        <v>41</v>
      </c>
      <c r="I45" s="146"/>
      <c r="J45" s="142"/>
      <c r="K45" s="143"/>
      <c r="L45" s="41"/>
    </row>
    <row r="46" spans="1:12" s="5" customFormat="1" ht="24.75" customHeight="1">
      <c r="A46" s="137"/>
      <c r="B46" s="116" t="s">
        <v>42</v>
      </c>
      <c r="C46" s="117"/>
      <c r="D46" s="117"/>
      <c r="E46" s="117"/>
      <c r="F46" s="117"/>
      <c r="G46" s="118"/>
      <c r="H46" s="146" t="s">
        <v>43</v>
      </c>
      <c r="I46" s="146"/>
      <c r="J46" s="132"/>
      <c r="K46" s="133"/>
      <c r="L46" s="41"/>
    </row>
    <row r="47" spans="1:12" s="5" customFormat="1" ht="24.75" customHeight="1">
      <c r="A47" s="137"/>
      <c r="B47" s="116" t="s">
        <v>44</v>
      </c>
      <c r="C47" s="117"/>
      <c r="D47" s="117"/>
      <c r="E47" s="117"/>
      <c r="F47" s="117"/>
      <c r="G47" s="118"/>
      <c r="H47" s="134" t="s">
        <v>45</v>
      </c>
      <c r="I47" s="134"/>
      <c r="J47" s="142"/>
      <c r="K47" s="143"/>
      <c r="L47" s="41"/>
    </row>
    <row r="48" spans="1:12" s="5" customFormat="1" ht="24.75" customHeight="1">
      <c r="A48" s="137"/>
      <c r="B48" s="116" t="s">
        <v>46</v>
      </c>
      <c r="C48" s="117"/>
      <c r="D48" s="117"/>
      <c r="E48" s="117"/>
      <c r="F48" s="117"/>
      <c r="G48" s="118"/>
      <c r="H48" s="132" t="s">
        <v>47</v>
      </c>
      <c r="I48" s="133"/>
      <c r="J48" s="132"/>
      <c r="K48" s="133"/>
      <c r="L48" s="41"/>
    </row>
    <row r="49" spans="1:11" s="5" customFormat="1" ht="15">
      <c r="A49" s="137"/>
      <c r="B49" s="144"/>
      <c r="C49" s="144"/>
      <c r="D49" s="144"/>
      <c r="E49" s="144"/>
      <c r="F49" s="144"/>
      <c r="G49" s="144"/>
      <c r="H49" s="144"/>
      <c r="J49" s="7"/>
      <c r="K49" s="7"/>
    </row>
    <row r="50" spans="1:12" s="5" customFormat="1" ht="15">
      <c r="A50" s="137"/>
      <c r="B50" s="145" t="s">
        <v>48</v>
      </c>
      <c r="C50" s="145"/>
      <c r="D50" s="145"/>
      <c r="E50" s="145"/>
      <c r="F50" s="42"/>
      <c r="G50" s="42"/>
      <c r="I50" s="7"/>
      <c r="J50" s="7"/>
      <c r="K50" s="7"/>
      <c r="L50" s="41"/>
    </row>
    <row r="51" spans="1:20" s="5" customFormat="1" ht="15">
      <c r="A51" s="43"/>
      <c r="I51" s="1"/>
      <c r="J51" s="3"/>
      <c r="K51" s="3"/>
      <c r="L51" s="2"/>
      <c r="M51" s="3"/>
      <c r="N51" s="3"/>
      <c r="O51" s="4"/>
      <c r="P51" s="3"/>
      <c r="Q51" s="3"/>
      <c r="R51" s="4"/>
      <c r="S51" s="3"/>
      <c r="T51" s="3"/>
    </row>
    <row r="52" spans="1:20" s="5" customFormat="1" ht="15">
      <c r="A52" s="43"/>
      <c r="I52" s="3"/>
      <c r="J52" s="3"/>
      <c r="K52" s="3"/>
      <c r="L52" s="3"/>
      <c r="M52" s="3"/>
      <c r="N52" s="3"/>
      <c r="O52" s="3"/>
      <c r="P52" s="3"/>
      <c r="Q52" s="3"/>
      <c r="R52" s="4"/>
      <c r="S52" s="3"/>
      <c r="T52" s="3"/>
    </row>
  </sheetData>
  <sheetProtection/>
  <mergeCells count="101">
    <mergeCell ref="B50:E50"/>
    <mergeCell ref="H44:I44"/>
    <mergeCell ref="B45:G45"/>
    <mergeCell ref="H45:I45"/>
    <mergeCell ref="B46:G46"/>
    <mergeCell ref="H46:I46"/>
    <mergeCell ref="B47:G47"/>
    <mergeCell ref="J46:K46"/>
    <mergeCell ref="J47:K47"/>
    <mergeCell ref="J48:K48"/>
    <mergeCell ref="B48:G48"/>
    <mergeCell ref="H48:I48"/>
    <mergeCell ref="B49:H49"/>
    <mergeCell ref="H34:I34"/>
    <mergeCell ref="A36:R38"/>
    <mergeCell ref="J43:K43"/>
    <mergeCell ref="J44:K44"/>
    <mergeCell ref="H47:I47"/>
    <mergeCell ref="H35:I35"/>
    <mergeCell ref="A42:A50"/>
    <mergeCell ref="B43:G43"/>
    <mergeCell ref="H43:I43"/>
    <mergeCell ref="J45:K45"/>
    <mergeCell ref="H25:I25"/>
    <mergeCell ref="H26:I26"/>
    <mergeCell ref="H27:I27"/>
    <mergeCell ref="H28:I28"/>
    <mergeCell ref="B44:G44"/>
    <mergeCell ref="H29:I29"/>
    <mergeCell ref="H30:I30"/>
    <mergeCell ref="H31:I31"/>
    <mergeCell ref="H32:I32"/>
    <mergeCell ref="H33:I33"/>
    <mergeCell ref="H20:I20"/>
    <mergeCell ref="H21:I21"/>
    <mergeCell ref="H22:I22"/>
    <mergeCell ref="A17:R17"/>
    <mergeCell ref="H23:I23"/>
    <mergeCell ref="H24:I24"/>
    <mergeCell ref="B15:D15"/>
    <mergeCell ref="E15:I15"/>
    <mergeCell ref="J15:L15"/>
    <mergeCell ref="M15:O15"/>
    <mergeCell ref="H18:I18"/>
    <mergeCell ref="H19:I19"/>
    <mergeCell ref="B13:D13"/>
    <mergeCell ref="E13:I13"/>
    <mergeCell ref="J13:L13"/>
    <mergeCell ref="M13:O13"/>
    <mergeCell ref="B14:D14"/>
    <mergeCell ref="E14:I14"/>
    <mergeCell ref="J14:L14"/>
    <mergeCell ref="M14:O14"/>
    <mergeCell ref="E11:I11"/>
    <mergeCell ref="J11:L11"/>
    <mergeCell ref="M11:O11"/>
    <mergeCell ref="B12:D12"/>
    <mergeCell ref="E12:I12"/>
    <mergeCell ref="J12:L12"/>
    <mergeCell ref="M12:O12"/>
    <mergeCell ref="A9:A11"/>
    <mergeCell ref="B9:D9"/>
    <mergeCell ref="E9:I9"/>
    <mergeCell ref="J9:L9"/>
    <mergeCell ref="M9:O9"/>
    <mergeCell ref="B10:D10"/>
    <mergeCell ref="E10:I10"/>
    <mergeCell ref="J10:L10"/>
    <mergeCell ref="M10:O10"/>
    <mergeCell ref="B11:D11"/>
    <mergeCell ref="M6:O6"/>
    <mergeCell ref="B7:D7"/>
    <mergeCell ref="E7:I7"/>
    <mergeCell ref="J7:L7"/>
    <mergeCell ref="M7:O7"/>
    <mergeCell ref="B8:D8"/>
    <mergeCell ref="E8:I8"/>
    <mergeCell ref="J8:L8"/>
    <mergeCell ref="M8:O8"/>
    <mergeCell ref="H3:I3"/>
    <mergeCell ref="B4:D4"/>
    <mergeCell ref="E4:I4"/>
    <mergeCell ref="J4:L4"/>
    <mergeCell ref="M4:O4"/>
    <mergeCell ref="A2:O2"/>
    <mergeCell ref="P4:R4"/>
    <mergeCell ref="P6:R6"/>
    <mergeCell ref="P7:R7"/>
    <mergeCell ref="P8:R8"/>
    <mergeCell ref="P9:R9"/>
    <mergeCell ref="P10:R10"/>
    <mergeCell ref="B42:K42"/>
    <mergeCell ref="P12:R12"/>
    <mergeCell ref="P13:R13"/>
    <mergeCell ref="P14:R14"/>
    <mergeCell ref="P15:R15"/>
    <mergeCell ref="A5:R5"/>
    <mergeCell ref="P11:R11"/>
    <mergeCell ref="B6:D6"/>
    <mergeCell ref="E6:I6"/>
    <mergeCell ref="J6:L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Bikmuhametova</dc:creator>
  <cp:keywords/>
  <dc:description/>
  <cp:lastModifiedBy>Bikmuhametova</cp:lastModifiedBy>
  <cp:lastPrinted>2012-03-15T10:13:02Z</cp:lastPrinted>
  <dcterms:created xsi:type="dcterms:W3CDTF">2012-02-29T10:54:11Z</dcterms:created>
  <dcterms:modified xsi:type="dcterms:W3CDTF">2012-03-27T10:13:52Z</dcterms:modified>
  <cp:category/>
  <cp:version/>
  <cp:contentType/>
  <cp:contentStatus/>
</cp:coreProperties>
</file>