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4565" windowHeight="5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<sst xmlns="http://schemas.openxmlformats.org/spreadsheetml/2006/main" count="129" uniqueCount="82">
  <si>
    <t>Условия поставки</t>
  </si>
  <si>
    <t>Местонахождение поставщика</t>
  </si>
  <si>
    <t>Условия оплаты доставки</t>
  </si>
  <si>
    <t>Стоимость доставки</t>
  </si>
  <si>
    <t xml:space="preserve"> -</t>
  </si>
  <si>
    <t>Условия оплаты:</t>
  </si>
  <si>
    <t>Размер аванса  - % от стоимости товара</t>
  </si>
  <si>
    <t>Отсрочка платежа - дней</t>
  </si>
  <si>
    <t>Гарантия (объем, срок)</t>
  </si>
  <si>
    <t>Срок поставки</t>
  </si>
  <si>
    <t>НДС предусмотрен (ДА/НЕТ)</t>
  </si>
  <si>
    <t>да</t>
  </si>
  <si>
    <t>Наименование ТМЦ</t>
  </si>
  <si>
    <t>№ п/п</t>
  </si>
  <si>
    <t>Наименования товара</t>
  </si>
  <si>
    <t>Количество</t>
  </si>
  <si>
    <t>Закупочная комиссия:</t>
  </si>
  <si>
    <t xml:space="preserve">Зам. директора по финансово-экономическим вопросам               </t>
  </si>
  <si>
    <t>Зам. директора по безопасности</t>
  </si>
  <si>
    <t>Начальник финансового отдела</t>
  </si>
  <si>
    <t>Феоктистова Е.Б.</t>
  </si>
  <si>
    <t>Начальник ОМТС</t>
  </si>
  <si>
    <t>Руководитель курирующего подразделения, заинтересованный в применении закупаемого товара</t>
  </si>
  <si>
    <t xml:space="preserve">По результатам рассмотрения условий (срок поставки, цена, условия платежа и технические характеристики и т.д.) предлагаем признать победителем: </t>
  </si>
  <si>
    <t>Бондаренко С.В.</t>
  </si>
  <si>
    <t>Условия поставки/Наименование организации</t>
  </si>
  <si>
    <t>г. Магнитогорск</t>
  </si>
  <si>
    <t>входит в стоимость доставки</t>
  </si>
  <si>
    <t>Исполнитель: З.Р. Халиуллина</t>
  </si>
  <si>
    <t>Бахарев А.Ю.</t>
  </si>
  <si>
    <t>Иваншин А.П.</t>
  </si>
  <si>
    <t>Абрамов С.В.</t>
  </si>
  <si>
    <t>Филина Н.А.</t>
  </si>
  <si>
    <t>Наличие сертификатов качества на поставляемую продукцию</t>
  </si>
  <si>
    <t>по факту поставки</t>
  </si>
  <si>
    <t>есть</t>
  </si>
  <si>
    <t>ООО "МагСтройКомплект"</t>
  </si>
  <si>
    <t>Начальник бюро по конкурсной документации и экономическому анализу</t>
  </si>
  <si>
    <t>ООО "РосАвтоСнаб"</t>
  </si>
  <si>
    <t>II квартал 2012 г.</t>
  </si>
  <si>
    <t>Запчасти на КАМАЗ</t>
  </si>
  <si>
    <t>Пневмогидроусилитель КАМАЗ-5320</t>
  </si>
  <si>
    <t>Регулятор давления воздуха</t>
  </si>
  <si>
    <t>Клапан ускорительный КАМАЗ-5320</t>
  </si>
  <si>
    <t>Диск сцепления 14.1601130</t>
  </si>
  <si>
    <t>Корзина сцепления 14.1601090-10</t>
  </si>
  <si>
    <t>Насос ГУРа КАМАЗ-5320</t>
  </si>
  <si>
    <t>Гидроусилитель руля КАМАЗ-5320</t>
  </si>
  <si>
    <t>Гидроусилитель руля 4310</t>
  </si>
  <si>
    <t>ТНВД КАМАЗ-5320</t>
  </si>
  <si>
    <t>Форсунки КАМАЗ-5320</t>
  </si>
  <si>
    <t>Комплект прокладок ДВС (полный с сальниками) 5320</t>
  </si>
  <si>
    <t>Кольцо газового стыка КАМАЗ-5320</t>
  </si>
  <si>
    <t>Блок цилиндров в сборе 740.1002010</t>
  </si>
  <si>
    <t>Поршневой комплект (полный) 740.1004010</t>
  </si>
  <si>
    <t>Вал коленчатый в сборе 740.1005008</t>
  </si>
  <si>
    <t xml:space="preserve">Вкладыш кол. вала коренной стандарт </t>
  </si>
  <si>
    <t>Энергоаккумулятор тип-20 100-3519100-10</t>
  </si>
  <si>
    <t>Колодка тормозная КАМАЗ-5320</t>
  </si>
  <si>
    <t>Барабан тормозной КАМАЗ-5320</t>
  </si>
  <si>
    <t>Вкладыш кол. вала шатунный стандарт</t>
  </si>
  <si>
    <t>Вал распределительный КАМАЗ-5320</t>
  </si>
  <si>
    <t>Маховик в сборе КАМАЗ-5320</t>
  </si>
  <si>
    <t>Запчасти на ЗИЛ</t>
  </si>
  <si>
    <t>Поршневая группа ЗИЛ (гильза, поршень, кольца, палец)</t>
  </si>
  <si>
    <t>Комплект прокладок ДВС (полный)</t>
  </si>
  <si>
    <t>Головка блока цилиндров ЗИЛ-130</t>
  </si>
  <si>
    <t>Ремень 1650</t>
  </si>
  <si>
    <t>Ремень 1280</t>
  </si>
  <si>
    <t>Автолампа 12V 5W</t>
  </si>
  <si>
    <t>Автолампа 12V фарная</t>
  </si>
  <si>
    <t>Автолампа 12М 4Н</t>
  </si>
  <si>
    <t>Ремень 1320</t>
  </si>
  <si>
    <t xml:space="preserve">ИТОГО с НДС 18 % </t>
  </si>
  <si>
    <t>Цена без НДС, руб.</t>
  </si>
  <si>
    <t>Цена с НДС, руб.</t>
  </si>
  <si>
    <t>Сумма, руб.</t>
  </si>
  <si>
    <t>шт.</t>
  </si>
  <si>
    <t>к-т</t>
  </si>
  <si>
    <t>Ед. изм.</t>
  </si>
  <si>
    <t xml:space="preserve">Полукольца коленвала </t>
  </si>
  <si>
    <r>
      <t xml:space="preserve">Протокол проведения запроса предложений </t>
    </r>
    <r>
      <rPr>
        <b/>
        <u val="single"/>
        <sz val="16"/>
        <rFont val="Times New Roman"/>
        <family val="1"/>
      </rPr>
      <t>№00123/12  от  "11" мая 2012 г.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</si>
</sst>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24">
    <font>
      <sz val="14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b/>
      <u val="single"/>
      <sz val="16"/>
      <name val="Times New Roman"/>
      <family val="1"/>
    </font>
    <font>
      <b/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6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wrapText="1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justify" wrapText="1"/>
    </xf>
    <xf numFmtId="0" fontId="2" fillId="0" borderId="27" xfId="0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wrapText="1"/>
    </xf>
    <xf numFmtId="4" fontId="2" fillId="0" borderId="31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wrapText="1"/>
    </xf>
    <xf numFmtId="0" fontId="2" fillId="0" borderId="34" xfId="0" applyFont="1" applyFill="1" applyBorder="1" applyAlignment="1">
      <alignment horizontal="center" vertical="center" wrapText="1"/>
    </xf>
    <xf numFmtId="4" fontId="2" fillId="0" borderId="35" xfId="0" applyNumberFormat="1" applyFont="1" applyFill="1" applyBorder="1" applyAlignment="1">
      <alignment horizontal="center" vertical="center" wrapText="1"/>
    </xf>
    <xf numFmtId="4" fontId="2" fillId="0" borderId="35" xfId="0" applyNumberFormat="1" applyFont="1" applyFill="1" applyBorder="1" applyAlignment="1">
      <alignment horizontal="center" vertical="center" wrapText="1"/>
    </xf>
    <xf numFmtId="4" fontId="2" fillId="0" borderId="36" xfId="0" applyNumberFormat="1" applyFont="1" applyFill="1" applyBorder="1" applyAlignment="1">
      <alignment horizontal="center" vertical="center"/>
    </xf>
    <xf numFmtId="4" fontId="2" fillId="0" borderId="37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/>
    </xf>
    <xf numFmtId="4" fontId="2" fillId="0" borderId="39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 wrapText="1"/>
    </xf>
    <xf numFmtId="4" fontId="2" fillId="0" borderId="36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" vertical="top" wrapText="1"/>
    </xf>
    <xf numFmtId="0" fontId="23" fillId="0" borderId="44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47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47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view="pageBreakPreview" zoomScale="60" zoomScaleNormal="61" zoomScalePageLayoutView="0" workbookViewId="0" topLeftCell="A52">
      <selection activeCell="E14" sqref="E14:G14"/>
    </sheetView>
  </sheetViews>
  <sheetFormatPr defaultColWidth="5.59765625" defaultRowHeight="18.75"/>
  <cols>
    <col min="1" max="1" width="4.3984375" style="115" customWidth="1"/>
    <col min="2" max="2" width="56.59765625" style="17" customWidth="1"/>
    <col min="3" max="4" width="11.8984375" style="17" customWidth="1"/>
    <col min="5" max="6" width="16.69921875" style="17" customWidth="1"/>
    <col min="7" max="7" width="16.69921875" style="18" customWidth="1"/>
    <col min="8" max="9" width="16.796875" style="17" customWidth="1"/>
    <col min="10" max="10" width="16.69921875" style="18" customWidth="1"/>
    <col min="11" max="16384" width="5.59765625" style="17" customWidth="1"/>
  </cols>
  <sheetData>
    <row r="1" spans="1:7" ht="18.75">
      <c r="A1" s="14"/>
      <c r="B1" s="15"/>
      <c r="C1" s="15"/>
      <c r="D1" s="15"/>
      <c r="E1" s="15"/>
      <c r="F1" s="15"/>
      <c r="G1" s="16"/>
    </row>
    <row r="2" spans="1:10" s="20" customFormat="1" ht="20.25">
      <c r="A2" s="19" t="s">
        <v>81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20" customFormat="1" ht="19.5" thickBot="1">
      <c r="A3" s="21"/>
      <c r="B3" s="22"/>
      <c r="C3" s="22"/>
      <c r="D3" s="22"/>
      <c r="E3" s="22"/>
      <c r="F3" s="22"/>
      <c r="G3" s="23"/>
      <c r="J3" s="24"/>
    </row>
    <row r="4" spans="1:10" s="20" customFormat="1" ht="69.75" customHeight="1" thickBot="1">
      <c r="A4" s="25" t="s">
        <v>13</v>
      </c>
      <c r="B4" s="26" t="s">
        <v>25</v>
      </c>
      <c r="C4" s="27"/>
      <c r="D4" s="28"/>
      <c r="E4" s="29" t="s">
        <v>36</v>
      </c>
      <c r="F4" s="30"/>
      <c r="G4" s="31"/>
      <c r="H4" s="29" t="s">
        <v>38</v>
      </c>
      <c r="I4" s="30"/>
      <c r="J4" s="31"/>
    </row>
    <row r="5" spans="1:10" s="20" customFormat="1" ht="18" customHeight="1" thickBot="1">
      <c r="A5" s="10" t="s">
        <v>0</v>
      </c>
      <c r="B5" s="11"/>
      <c r="C5" s="11"/>
      <c r="D5" s="11"/>
      <c r="E5" s="11"/>
      <c r="F5" s="11"/>
      <c r="G5" s="11"/>
      <c r="H5" s="11"/>
      <c r="I5" s="11"/>
      <c r="J5" s="12"/>
    </row>
    <row r="6" spans="1:10" s="20" customFormat="1" ht="19.5" thickBot="1">
      <c r="A6" s="32">
        <v>1</v>
      </c>
      <c r="B6" s="33" t="s">
        <v>1</v>
      </c>
      <c r="C6" s="34"/>
      <c r="D6" s="35"/>
      <c r="E6" s="26" t="s">
        <v>26</v>
      </c>
      <c r="F6" s="27"/>
      <c r="G6" s="28"/>
      <c r="H6" s="26" t="s">
        <v>26</v>
      </c>
      <c r="I6" s="27"/>
      <c r="J6" s="28"/>
    </row>
    <row r="7" spans="1:10" s="20" customFormat="1" ht="19.5" thickBot="1">
      <c r="A7" s="36">
        <v>2</v>
      </c>
      <c r="B7" s="33" t="s">
        <v>2</v>
      </c>
      <c r="C7" s="34"/>
      <c r="D7" s="35"/>
      <c r="E7" s="26" t="s">
        <v>27</v>
      </c>
      <c r="F7" s="27"/>
      <c r="G7" s="28"/>
      <c r="H7" s="26" t="s">
        <v>27</v>
      </c>
      <c r="I7" s="27"/>
      <c r="J7" s="28"/>
    </row>
    <row r="8" spans="1:10" s="20" customFormat="1" ht="19.5" thickBot="1">
      <c r="A8" s="36">
        <v>3</v>
      </c>
      <c r="B8" s="33" t="s">
        <v>3</v>
      </c>
      <c r="C8" s="34"/>
      <c r="D8" s="35"/>
      <c r="E8" s="26" t="s">
        <v>4</v>
      </c>
      <c r="F8" s="27"/>
      <c r="G8" s="28"/>
      <c r="H8" s="26" t="s">
        <v>4</v>
      </c>
      <c r="I8" s="27"/>
      <c r="J8" s="28"/>
    </row>
    <row r="9" spans="1:10" s="20" customFormat="1" ht="19.5" thickBot="1">
      <c r="A9" s="37">
        <v>4</v>
      </c>
      <c r="B9" s="33" t="s">
        <v>5</v>
      </c>
      <c r="C9" s="34"/>
      <c r="D9" s="35"/>
      <c r="E9" s="26" t="s">
        <v>34</v>
      </c>
      <c r="F9" s="27"/>
      <c r="G9" s="28"/>
      <c r="H9" s="26" t="s">
        <v>34</v>
      </c>
      <c r="I9" s="27"/>
      <c r="J9" s="28"/>
    </row>
    <row r="10" spans="1:10" s="20" customFormat="1" ht="19.5" thickBot="1">
      <c r="A10" s="38"/>
      <c r="B10" s="33" t="s">
        <v>6</v>
      </c>
      <c r="C10" s="34"/>
      <c r="D10" s="35"/>
      <c r="E10" s="26" t="s">
        <v>4</v>
      </c>
      <c r="F10" s="27"/>
      <c r="G10" s="28"/>
      <c r="H10" s="26" t="s">
        <v>4</v>
      </c>
      <c r="I10" s="27"/>
      <c r="J10" s="28"/>
    </row>
    <row r="11" spans="1:10" s="20" customFormat="1" ht="19.5" thickBot="1">
      <c r="A11" s="39"/>
      <c r="B11" s="33" t="s">
        <v>7</v>
      </c>
      <c r="C11" s="34"/>
      <c r="D11" s="35"/>
      <c r="E11" s="10">
        <v>30</v>
      </c>
      <c r="F11" s="11"/>
      <c r="G11" s="12"/>
      <c r="H11" s="10">
        <v>30</v>
      </c>
      <c r="I11" s="11"/>
      <c r="J11" s="12"/>
    </row>
    <row r="12" spans="1:10" s="20" customFormat="1" ht="19.5" thickBot="1">
      <c r="A12" s="36">
        <v>5</v>
      </c>
      <c r="B12" s="33" t="s">
        <v>8</v>
      </c>
      <c r="C12" s="34"/>
      <c r="D12" s="35"/>
      <c r="E12" s="26" t="s">
        <v>4</v>
      </c>
      <c r="F12" s="27"/>
      <c r="G12" s="28"/>
      <c r="H12" s="26" t="s">
        <v>4</v>
      </c>
      <c r="I12" s="27"/>
      <c r="J12" s="28"/>
    </row>
    <row r="13" spans="1:10" s="20" customFormat="1" ht="18" customHeight="1" thickBot="1">
      <c r="A13" s="36">
        <v>6</v>
      </c>
      <c r="B13" s="33" t="s">
        <v>9</v>
      </c>
      <c r="C13" s="34"/>
      <c r="D13" s="35"/>
      <c r="E13" s="26" t="s">
        <v>39</v>
      </c>
      <c r="F13" s="27"/>
      <c r="G13" s="28"/>
      <c r="H13" s="26" t="s">
        <v>39</v>
      </c>
      <c r="I13" s="27"/>
      <c r="J13" s="28"/>
    </row>
    <row r="14" spans="1:10" s="20" customFormat="1" ht="19.5" thickBot="1">
      <c r="A14" s="32">
        <v>7</v>
      </c>
      <c r="B14" s="33" t="s">
        <v>10</v>
      </c>
      <c r="C14" s="34"/>
      <c r="D14" s="35"/>
      <c r="E14" s="26" t="s">
        <v>11</v>
      </c>
      <c r="F14" s="27"/>
      <c r="G14" s="28"/>
      <c r="H14" s="26" t="s">
        <v>11</v>
      </c>
      <c r="I14" s="27"/>
      <c r="J14" s="28"/>
    </row>
    <row r="15" spans="1:10" s="20" customFormat="1" ht="19.5" thickBot="1">
      <c r="A15" s="40">
        <v>8</v>
      </c>
      <c r="B15" s="33" t="s">
        <v>33</v>
      </c>
      <c r="C15" s="34"/>
      <c r="D15" s="35"/>
      <c r="E15" s="26" t="s">
        <v>35</v>
      </c>
      <c r="F15" s="27"/>
      <c r="G15" s="28"/>
      <c r="H15" s="26" t="s">
        <v>35</v>
      </c>
      <c r="I15" s="27"/>
      <c r="J15" s="28"/>
    </row>
    <row r="16" spans="1:10" s="20" customFormat="1" ht="25.5" customHeight="1" thickBot="1">
      <c r="A16" s="10" t="s">
        <v>12</v>
      </c>
      <c r="B16" s="11"/>
      <c r="C16" s="11"/>
      <c r="D16" s="11"/>
      <c r="E16" s="11"/>
      <c r="F16" s="11"/>
      <c r="G16" s="11"/>
      <c r="H16" s="11"/>
      <c r="I16" s="11"/>
      <c r="J16" s="12"/>
    </row>
    <row r="17" spans="1:10" s="20" customFormat="1" ht="61.5" customHeight="1" thickBot="1">
      <c r="A17" s="25" t="s">
        <v>13</v>
      </c>
      <c r="B17" s="41" t="s">
        <v>14</v>
      </c>
      <c r="C17" s="42" t="s">
        <v>79</v>
      </c>
      <c r="D17" s="41" t="s">
        <v>15</v>
      </c>
      <c r="E17" s="43" t="s">
        <v>74</v>
      </c>
      <c r="F17" s="43" t="s">
        <v>75</v>
      </c>
      <c r="G17" s="44" t="s">
        <v>76</v>
      </c>
      <c r="H17" s="43" t="s">
        <v>74</v>
      </c>
      <c r="I17" s="43" t="s">
        <v>75</v>
      </c>
      <c r="J17" s="45" t="s">
        <v>76</v>
      </c>
    </row>
    <row r="18" spans="1:10" s="20" customFormat="1" ht="38.25" customHeight="1">
      <c r="A18" s="6"/>
      <c r="B18" s="7" t="s">
        <v>40</v>
      </c>
      <c r="C18" s="46"/>
      <c r="D18" s="47"/>
      <c r="E18" s="48"/>
      <c r="F18" s="48"/>
      <c r="G18" s="49"/>
      <c r="H18" s="50"/>
      <c r="I18" s="51"/>
      <c r="J18" s="52"/>
    </row>
    <row r="19" spans="1:10" s="20" customFormat="1" ht="23.25" customHeight="1">
      <c r="A19" s="53">
        <v>1</v>
      </c>
      <c r="B19" s="54" t="s">
        <v>57</v>
      </c>
      <c r="C19" s="55" t="s">
        <v>77</v>
      </c>
      <c r="D19" s="55">
        <v>8</v>
      </c>
      <c r="E19" s="56">
        <f>F19/1.18</f>
        <v>1271.1864406779662</v>
      </c>
      <c r="F19" s="57">
        <f>G19/D19</f>
        <v>1500</v>
      </c>
      <c r="G19" s="58">
        <v>12000</v>
      </c>
      <c r="H19" s="8">
        <f>I19/1.18</f>
        <v>3559.322033898305</v>
      </c>
      <c r="I19" s="9">
        <f>J19/D19</f>
        <v>4200</v>
      </c>
      <c r="J19" s="59">
        <v>33600</v>
      </c>
    </row>
    <row r="20" spans="1:10" s="20" customFormat="1" ht="23.25" customHeight="1">
      <c r="A20" s="53">
        <v>2</v>
      </c>
      <c r="B20" s="60" t="s">
        <v>41</v>
      </c>
      <c r="C20" s="55" t="s">
        <v>77</v>
      </c>
      <c r="D20" s="55">
        <v>1</v>
      </c>
      <c r="E20" s="57">
        <f aca="true" t="shared" si="0" ref="E20:E41">F20/1.18</f>
        <v>3474.576271186441</v>
      </c>
      <c r="F20" s="57">
        <f aca="true" t="shared" si="1" ref="F20:F41">G20/D20</f>
        <v>4100</v>
      </c>
      <c r="G20" s="61">
        <v>4100</v>
      </c>
      <c r="H20" s="62">
        <f aca="true" t="shared" si="2" ref="H20:H41">I20/1.18</f>
        <v>2144.06779661017</v>
      </c>
      <c r="I20" s="9">
        <f aca="true" t="shared" si="3" ref="I20:I41">J20/D20</f>
        <v>2530</v>
      </c>
      <c r="J20" s="59">
        <v>2530</v>
      </c>
    </row>
    <row r="21" spans="1:10" s="20" customFormat="1" ht="23.25" customHeight="1">
      <c r="A21" s="53">
        <v>3</v>
      </c>
      <c r="B21" s="60" t="s">
        <v>42</v>
      </c>
      <c r="C21" s="55" t="s">
        <v>77</v>
      </c>
      <c r="D21" s="55">
        <v>3</v>
      </c>
      <c r="E21" s="56">
        <f t="shared" si="0"/>
        <v>440.67796610169495</v>
      </c>
      <c r="F21" s="57">
        <f t="shared" si="1"/>
        <v>520</v>
      </c>
      <c r="G21" s="58">
        <v>1560</v>
      </c>
      <c r="H21" s="8">
        <f t="shared" si="2"/>
        <v>444.91525423728814</v>
      </c>
      <c r="I21" s="9">
        <f t="shared" si="3"/>
        <v>525</v>
      </c>
      <c r="J21" s="59">
        <v>1575</v>
      </c>
    </row>
    <row r="22" spans="1:10" s="20" customFormat="1" ht="23.25" customHeight="1">
      <c r="A22" s="53">
        <v>4</v>
      </c>
      <c r="B22" s="60" t="s">
        <v>43</v>
      </c>
      <c r="C22" s="55" t="s">
        <v>77</v>
      </c>
      <c r="D22" s="55">
        <v>2</v>
      </c>
      <c r="E22" s="56">
        <f t="shared" si="0"/>
        <v>305.08474576271186</v>
      </c>
      <c r="F22" s="57">
        <f t="shared" si="1"/>
        <v>360</v>
      </c>
      <c r="G22" s="58">
        <v>720</v>
      </c>
      <c r="H22" s="8">
        <f t="shared" si="2"/>
        <v>750</v>
      </c>
      <c r="I22" s="9">
        <f t="shared" si="3"/>
        <v>885</v>
      </c>
      <c r="J22" s="59">
        <v>1770</v>
      </c>
    </row>
    <row r="23" spans="1:10" s="20" customFormat="1" ht="23.25" customHeight="1">
      <c r="A23" s="53">
        <v>5</v>
      </c>
      <c r="B23" s="60" t="s">
        <v>44</v>
      </c>
      <c r="C23" s="55" t="s">
        <v>77</v>
      </c>
      <c r="D23" s="55">
        <v>2</v>
      </c>
      <c r="E23" s="57">
        <f t="shared" si="0"/>
        <v>720.3389830508474</v>
      </c>
      <c r="F23" s="57">
        <f t="shared" si="1"/>
        <v>850</v>
      </c>
      <c r="G23" s="58">
        <v>1700</v>
      </c>
      <c r="H23" s="62">
        <f t="shared" si="2"/>
        <v>601.6949152542373</v>
      </c>
      <c r="I23" s="9">
        <f t="shared" si="3"/>
        <v>710</v>
      </c>
      <c r="J23" s="59">
        <v>1420</v>
      </c>
    </row>
    <row r="24" spans="1:10" s="20" customFormat="1" ht="23.25" customHeight="1">
      <c r="A24" s="53">
        <v>6</v>
      </c>
      <c r="B24" s="60" t="s">
        <v>45</v>
      </c>
      <c r="C24" s="55" t="s">
        <v>77</v>
      </c>
      <c r="D24" s="55">
        <v>1</v>
      </c>
      <c r="E24" s="57">
        <f t="shared" si="0"/>
        <v>3983.0508474576272</v>
      </c>
      <c r="F24" s="57">
        <f t="shared" si="1"/>
        <v>4700</v>
      </c>
      <c r="G24" s="58">
        <v>4700</v>
      </c>
      <c r="H24" s="62">
        <f t="shared" si="2"/>
        <v>3389.8305084745766</v>
      </c>
      <c r="I24" s="9">
        <f t="shared" si="3"/>
        <v>4000</v>
      </c>
      <c r="J24" s="59">
        <v>4000</v>
      </c>
    </row>
    <row r="25" spans="1:10" s="20" customFormat="1" ht="23.25" customHeight="1">
      <c r="A25" s="53">
        <v>7</v>
      </c>
      <c r="B25" s="60" t="s">
        <v>46</v>
      </c>
      <c r="C25" s="55" t="s">
        <v>77</v>
      </c>
      <c r="D25" s="55">
        <v>1</v>
      </c>
      <c r="E25" s="56">
        <f t="shared" si="0"/>
        <v>3601.6949152542375</v>
      </c>
      <c r="F25" s="57">
        <f t="shared" si="1"/>
        <v>4250</v>
      </c>
      <c r="G25" s="63">
        <v>4250</v>
      </c>
      <c r="H25" s="8">
        <f t="shared" si="2"/>
        <v>4177.966101694916</v>
      </c>
      <c r="I25" s="9">
        <f t="shared" si="3"/>
        <v>4930</v>
      </c>
      <c r="J25" s="59">
        <v>4930</v>
      </c>
    </row>
    <row r="26" spans="1:10" s="20" customFormat="1" ht="23.25" customHeight="1">
      <c r="A26" s="53">
        <v>8</v>
      </c>
      <c r="B26" s="60" t="s">
        <v>47</v>
      </c>
      <c r="C26" s="55" t="s">
        <v>77</v>
      </c>
      <c r="D26" s="55">
        <v>1</v>
      </c>
      <c r="E26" s="56">
        <f t="shared" si="0"/>
        <v>6186.440677966102</v>
      </c>
      <c r="F26" s="57">
        <f t="shared" si="1"/>
        <v>7300</v>
      </c>
      <c r="G26" s="58">
        <v>7300</v>
      </c>
      <c r="H26" s="8">
        <f t="shared" si="2"/>
        <v>26737.288135593222</v>
      </c>
      <c r="I26" s="9">
        <f t="shared" si="3"/>
        <v>31550</v>
      </c>
      <c r="J26" s="59">
        <v>31550</v>
      </c>
    </row>
    <row r="27" spans="1:10" s="20" customFormat="1" ht="23.25" customHeight="1">
      <c r="A27" s="53">
        <v>9</v>
      </c>
      <c r="B27" s="60" t="s">
        <v>48</v>
      </c>
      <c r="C27" s="55" t="s">
        <v>77</v>
      </c>
      <c r="D27" s="55">
        <v>1</v>
      </c>
      <c r="E27" s="56">
        <f t="shared" si="0"/>
        <v>18644.067796610172</v>
      </c>
      <c r="F27" s="57">
        <f t="shared" si="1"/>
        <v>22000</v>
      </c>
      <c r="G27" s="63">
        <v>22000</v>
      </c>
      <c r="H27" s="8">
        <f t="shared" si="2"/>
        <v>26737.288135593222</v>
      </c>
      <c r="I27" s="9">
        <f t="shared" si="3"/>
        <v>31550</v>
      </c>
      <c r="J27" s="59">
        <v>31550</v>
      </c>
    </row>
    <row r="28" spans="1:10" s="20" customFormat="1" ht="23.25" customHeight="1">
      <c r="A28" s="53">
        <v>10</v>
      </c>
      <c r="B28" s="60" t="s">
        <v>49</v>
      </c>
      <c r="C28" s="55" t="s">
        <v>77</v>
      </c>
      <c r="D28" s="55">
        <v>1</v>
      </c>
      <c r="E28" s="56">
        <f t="shared" si="0"/>
        <v>22033.898305084746</v>
      </c>
      <c r="F28" s="57">
        <f t="shared" si="1"/>
        <v>26000</v>
      </c>
      <c r="G28" s="63">
        <v>26000</v>
      </c>
      <c r="H28" s="8">
        <f t="shared" si="2"/>
        <v>22372.881355932204</v>
      </c>
      <c r="I28" s="9">
        <f t="shared" si="3"/>
        <v>26400</v>
      </c>
      <c r="J28" s="59">
        <v>26400</v>
      </c>
    </row>
    <row r="29" spans="1:10" s="20" customFormat="1" ht="23.25" customHeight="1">
      <c r="A29" s="53">
        <v>11</v>
      </c>
      <c r="B29" s="60" t="s">
        <v>50</v>
      </c>
      <c r="C29" s="55" t="s">
        <v>77</v>
      </c>
      <c r="D29" s="55">
        <v>8</v>
      </c>
      <c r="E29" s="56">
        <f t="shared" si="0"/>
        <v>525.4237288135594</v>
      </c>
      <c r="F29" s="57">
        <f t="shared" si="1"/>
        <v>620</v>
      </c>
      <c r="G29" s="63">
        <v>4960</v>
      </c>
      <c r="H29" s="8">
        <f t="shared" si="2"/>
        <v>567.7966101694916</v>
      </c>
      <c r="I29" s="9">
        <f t="shared" si="3"/>
        <v>670</v>
      </c>
      <c r="J29" s="59">
        <v>5360</v>
      </c>
    </row>
    <row r="30" spans="1:10" s="20" customFormat="1" ht="23.25" customHeight="1">
      <c r="A30" s="53">
        <v>12</v>
      </c>
      <c r="B30" s="60" t="s">
        <v>58</v>
      </c>
      <c r="C30" s="55" t="s">
        <v>78</v>
      </c>
      <c r="D30" s="55">
        <v>8</v>
      </c>
      <c r="E30" s="56">
        <f t="shared" si="0"/>
        <v>364.40677966101697</v>
      </c>
      <c r="F30" s="57">
        <f t="shared" si="1"/>
        <v>430</v>
      </c>
      <c r="G30" s="58">
        <v>3440</v>
      </c>
      <c r="H30" s="8">
        <f t="shared" si="2"/>
        <v>372.8813559322034</v>
      </c>
      <c r="I30" s="9">
        <f t="shared" si="3"/>
        <v>440</v>
      </c>
      <c r="J30" s="59">
        <v>3520</v>
      </c>
    </row>
    <row r="31" spans="1:10" s="20" customFormat="1" ht="23.25" customHeight="1">
      <c r="A31" s="53">
        <v>13</v>
      </c>
      <c r="B31" s="60" t="s">
        <v>59</v>
      </c>
      <c r="C31" s="55" t="s">
        <v>77</v>
      </c>
      <c r="D31" s="55">
        <v>4</v>
      </c>
      <c r="E31" s="56">
        <f t="shared" si="0"/>
        <v>1762.7118644067798</v>
      </c>
      <c r="F31" s="57">
        <f t="shared" si="1"/>
        <v>2080</v>
      </c>
      <c r="G31" s="63">
        <v>8320</v>
      </c>
      <c r="H31" s="8">
        <f t="shared" si="2"/>
        <v>1843.2203389830509</v>
      </c>
      <c r="I31" s="9">
        <f t="shared" si="3"/>
        <v>2175</v>
      </c>
      <c r="J31" s="59">
        <v>8700</v>
      </c>
    </row>
    <row r="32" spans="1:10" s="20" customFormat="1" ht="24" customHeight="1">
      <c r="A32" s="53">
        <v>14</v>
      </c>
      <c r="B32" s="60" t="s">
        <v>51</v>
      </c>
      <c r="C32" s="55" t="s">
        <v>78</v>
      </c>
      <c r="D32" s="55">
        <v>1</v>
      </c>
      <c r="E32" s="56">
        <f t="shared" si="0"/>
        <v>491.52542372881356</v>
      </c>
      <c r="F32" s="57">
        <f t="shared" si="1"/>
        <v>580</v>
      </c>
      <c r="G32" s="58">
        <v>580</v>
      </c>
      <c r="H32" s="8">
        <f t="shared" si="2"/>
        <v>563.5593220338983</v>
      </c>
      <c r="I32" s="9">
        <f t="shared" si="3"/>
        <v>665</v>
      </c>
      <c r="J32" s="59">
        <v>665</v>
      </c>
    </row>
    <row r="33" spans="1:10" s="20" customFormat="1" ht="23.25" customHeight="1">
      <c r="A33" s="53">
        <v>15</v>
      </c>
      <c r="B33" s="60" t="s">
        <v>52</v>
      </c>
      <c r="C33" s="55" t="s">
        <v>77</v>
      </c>
      <c r="D33" s="55">
        <v>2</v>
      </c>
      <c r="E33" s="56">
        <f t="shared" si="0"/>
        <v>33.898305084745765</v>
      </c>
      <c r="F33" s="57">
        <f t="shared" si="1"/>
        <v>40</v>
      </c>
      <c r="G33" s="58">
        <v>80</v>
      </c>
      <c r="H33" s="8">
        <f t="shared" si="2"/>
        <v>50.847457627118644</v>
      </c>
      <c r="I33" s="9">
        <f t="shared" si="3"/>
        <v>60</v>
      </c>
      <c r="J33" s="59">
        <v>120</v>
      </c>
    </row>
    <row r="34" spans="1:10" s="20" customFormat="1" ht="23.25" customHeight="1">
      <c r="A34" s="53">
        <v>16</v>
      </c>
      <c r="B34" s="60" t="s">
        <v>53</v>
      </c>
      <c r="C34" s="55" t="s">
        <v>77</v>
      </c>
      <c r="D34" s="55">
        <v>1</v>
      </c>
      <c r="E34" s="56">
        <f t="shared" si="0"/>
        <v>86440.6779661017</v>
      </c>
      <c r="F34" s="57">
        <f t="shared" si="1"/>
        <v>102000</v>
      </c>
      <c r="G34" s="58">
        <v>102000</v>
      </c>
      <c r="H34" s="8">
        <f t="shared" si="2"/>
        <v>90237.28813559322</v>
      </c>
      <c r="I34" s="9">
        <f t="shared" si="3"/>
        <v>106480</v>
      </c>
      <c r="J34" s="59">
        <v>106480</v>
      </c>
    </row>
    <row r="35" spans="1:10" s="20" customFormat="1" ht="23.25" customHeight="1">
      <c r="A35" s="53">
        <v>17</v>
      </c>
      <c r="B35" s="60" t="s">
        <v>54</v>
      </c>
      <c r="C35" s="55" t="s">
        <v>78</v>
      </c>
      <c r="D35" s="55">
        <v>8</v>
      </c>
      <c r="E35" s="56">
        <f t="shared" si="0"/>
        <v>2262.7118644067796</v>
      </c>
      <c r="F35" s="57">
        <f t="shared" si="1"/>
        <v>2670</v>
      </c>
      <c r="G35" s="58">
        <v>21360</v>
      </c>
      <c r="H35" s="8">
        <f t="shared" si="2"/>
        <v>3038.135593220339</v>
      </c>
      <c r="I35" s="9">
        <f t="shared" si="3"/>
        <v>3585</v>
      </c>
      <c r="J35" s="59">
        <v>28680</v>
      </c>
    </row>
    <row r="36" spans="1:10" s="20" customFormat="1" ht="23.25" customHeight="1">
      <c r="A36" s="53">
        <v>18</v>
      </c>
      <c r="B36" s="60" t="s">
        <v>55</v>
      </c>
      <c r="C36" s="55" t="s">
        <v>77</v>
      </c>
      <c r="D36" s="55">
        <v>1</v>
      </c>
      <c r="E36" s="56">
        <f t="shared" si="0"/>
        <v>64576.27118644068</v>
      </c>
      <c r="F36" s="57">
        <f t="shared" si="1"/>
        <v>76200</v>
      </c>
      <c r="G36" s="58">
        <v>76200</v>
      </c>
      <c r="H36" s="8">
        <f t="shared" si="2"/>
        <v>67228.81355932204</v>
      </c>
      <c r="I36" s="9">
        <f t="shared" si="3"/>
        <v>79330</v>
      </c>
      <c r="J36" s="59">
        <v>79330</v>
      </c>
    </row>
    <row r="37" spans="1:10" s="20" customFormat="1" ht="24" customHeight="1">
      <c r="A37" s="53">
        <v>19</v>
      </c>
      <c r="B37" s="60" t="s">
        <v>80</v>
      </c>
      <c r="C37" s="55" t="s">
        <v>78</v>
      </c>
      <c r="D37" s="55">
        <v>1</v>
      </c>
      <c r="E37" s="56">
        <f t="shared" si="0"/>
        <v>500</v>
      </c>
      <c r="F37" s="57">
        <f t="shared" si="1"/>
        <v>590</v>
      </c>
      <c r="G37" s="58">
        <v>590</v>
      </c>
      <c r="H37" s="8">
        <f t="shared" si="2"/>
        <v>550.8474576271187</v>
      </c>
      <c r="I37" s="9">
        <f t="shared" si="3"/>
        <v>650</v>
      </c>
      <c r="J37" s="59">
        <v>650</v>
      </c>
    </row>
    <row r="38" spans="1:10" s="20" customFormat="1" ht="23.25" customHeight="1">
      <c r="A38" s="53">
        <v>20</v>
      </c>
      <c r="B38" s="60" t="s">
        <v>56</v>
      </c>
      <c r="C38" s="55" t="s">
        <v>78</v>
      </c>
      <c r="D38" s="55">
        <v>1</v>
      </c>
      <c r="E38" s="56">
        <f t="shared" si="0"/>
        <v>805.0847457627119</v>
      </c>
      <c r="F38" s="57">
        <f t="shared" si="1"/>
        <v>950</v>
      </c>
      <c r="G38" s="58">
        <v>950</v>
      </c>
      <c r="H38" s="8">
        <f t="shared" si="2"/>
        <v>822.0338983050848</v>
      </c>
      <c r="I38" s="9">
        <f t="shared" si="3"/>
        <v>970</v>
      </c>
      <c r="J38" s="59">
        <v>970</v>
      </c>
    </row>
    <row r="39" spans="1:10" s="20" customFormat="1" ht="23.25" customHeight="1">
      <c r="A39" s="53">
        <v>21</v>
      </c>
      <c r="B39" s="60" t="s">
        <v>60</v>
      </c>
      <c r="C39" s="55" t="s">
        <v>78</v>
      </c>
      <c r="D39" s="55">
        <v>1</v>
      </c>
      <c r="E39" s="56">
        <f t="shared" si="0"/>
        <v>974.5762711864407</v>
      </c>
      <c r="F39" s="57">
        <f t="shared" si="1"/>
        <v>1150</v>
      </c>
      <c r="G39" s="63">
        <v>1150</v>
      </c>
      <c r="H39" s="8">
        <f t="shared" si="2"/>
        <v>1105.9322033898306</v>
      </c>
      <c r="I39" s="9">
        <f t="shared" si="3"/>
        <v>1305</v>
      </c>
      <c r="J39" s="59">
        <v>1305</v>
      </c>
    </row>
    <row r="40" spans="1:10" s="20" customFormat="1" ht="23.25" customHeight="1">
      <c r="A40" s="53">
        <v>22</v>
      </c>
      <c r="B40" s="60" t="s">
        <v>61</v>
      </c>
      <c r="C40" s="55" t="s">
        <v>77</v>
      </c>
      <c r="D40" s="55">
        <v>1</v>
      </c>
      <c r="E40" s="57">
        <f t="shared" si="0"/>
        <v>2881.35593220339</v>
      </c>
      <c r="F40" s="57">
        <f t="shared" si="1"/>
        <v>3400</v>
      </c>
      <c r="G40" s="63">
        <v>3400</v>
      </c>
      <c r="H40" s="62">
        <f t="shared" si="2"/>
        <v>1338.9830508474577</v>
      </c>
      <c r="I40" s="9">
        <f t="shared" si="3"/>
        <v>1580</v>
      </c>
      <c r="J40" s="59">
        <v>1580</v>
      </c>
    </row>
    <row r="41" spans="1:10" s="20" customFormat="1" ht="23.25" customHeight="1" thickBot="1">
      <c r="A41" s="64">
        <v>23</v>
      </c>
      <c r="B41" s="65" t="s">
        <v>62</v>
      </c>
      <c r="C41" s="66" t="s">
        <v>77</v>
      </c>
      <c r="D41" s="66">
        <v>1</v>
      </c>
      <c r="E41" s="67">
        <f t="shared" si="0"/>
        <v>4703.389830508475</v>
      </c>
      <c r="F41" s="68">
        <f t="shared" si="1"/>
        <v>5550</v>
      </c>
      <c r="G41" s="69">
        <v>5550</v>
      </c>
      <c r="H41" s="8">
        <f t="shared" si="2"/>
        <v>5241.525423728814</v>
      </c>
      <c r="I41" s="9">
        <f t="shared" si="3"/>
        <v>6185</v>
      </c>
      <c r="J41" s="70">
        <v>6185</v>
      </c>
    </row>
    <row r="42" spans="1:10" s="20" customFormat="1" ht="35.25" customHeight="1" thickBot="1">
      <c r="A42" s="71"/>
      <c r="B42" s="72" t="s">
        <v>73</v>
      </c>
      <c r="C42" s="41"/>
      <c r="D42" s="41"/>
      <c r="E42" s="73"/>
      <c r="F42" s="74"/>
      <c r="G42" s="75">
        <f>SUM(G19:G41)</f>
        <v>312910</v>
      </c>
      <c r="H42" s="4"/>
      <c r="I42" s="13"/>
      <c r="J42" s="75">
        <f>SUM(J19:J41)</f>
        <v>382870</v>
      </c>
    </row>
    <row r="43" spans="1:10" s="20" customFormat="1" ht="38.25" customHeight="1">
      <c r="A43" s="76"/>
      <c r="B43" s="7" t="s">
        <v>63</v>
      </c>
      <c r="C43" s="77"/>
      <c r="D43" s="77"/>
      <c r="E43" s="78"/>
      <c r="F43" s="78"/>
      <c r="G43" s="79"/>
      <c r="H43" s="1"/>
      <c r="I43" s="2"/>
      <c r="J43" s="80"/>
    </row>
    <row r="44" spans="1:10" s="20" customFormat="1" ht="23.25" customHeight="1">
      <c r="A44" s="53">
        <v>1</v>
      </c>
      <c r="B44" s="60" t="s">
        <v>64</v>
      </c>
      <c r="C44" s="55" t="s">
        <v>78</v>
      </c>
      <c r="D44" s="55">
        <v>1</v>
      </c>
      <c r="E44" s="56">
        <f>F44/1.18</f>
        <v>7203.389830508475</v>
      </c>
      <c r="F44" s="57">
        <f>G44/D44</f>
        <v>8500</v>
      </c>
      <c r="G44" s="58">
        <v>8500</v>
      </c>
      <c r="H44" s="8">
        <f>I44/1.18</f>
        <v>10983.050847457627</v>
      </c>
      <c r="I44" s="9">
        <f>J44/D44</f>
        <v>12960</v>
      </c>
      <c r="J44" s="59">
        <v>12960</v>
      </c>
    </row>
    <row r="45" spans="1:10" s="20" customFormat="1" ht="23.25" customHeight="1">
      <c r="A45" s="53">
        <v>2</v>
      </c>
      <c r="B45" s="60" t="s">
        <v>65</v>
      </c>
      <c r="C45" s="55" t="s">
        <v>78</v>
      </c>
      <c r="D45" s="55">
        <v>1</v>
      </c>
      <c r="E45" s="56">
        <f aca="true" t="shared" si="4" ref="E45:E52">F45/1.18</f>
        <v>322.0338983050848</v>
      </c>
      <c r="F45" s="57">
        <f aca="true" t="shared" si="5" ref="F45:F52">G45/D45</f>
        <v>380</v>
      </c>
      <c r="G45" s="63">
        <v>380</v>
      </c>
      <c r="H45" s="8">
        <f aca="true" t="shared" si="6" ref="H45:H52">I45/1.18</f>
        <v>415.25423728813564</v>
      </c>
      <c r="I45" s="9">
        <f aca="true" t="shared" si="7" ref="I45:I52">J45/D45</f>
        <v>490</v>
      </c>
      <c r="J45" s="59">
        <v>490</v>
      </c>
    </row>
    <row r="46" spans="1:10" s="20" customFormat="1" ht="24" customHeight="1">
      <c r="A46" s="53">
        <v>3</v>
      </c>
      <c r="B46" s="60" t="s">
        <v>66</v>
      </c>
      <c r="C46" s="55" t="s">
        <v>77</v>
      </c>
      <c r="D46" s="55">
        <v>2</v>
      </c>
      <c r="E46" s="57">
        <f t="shared" si="4"/>
        <v>21271.186440677968</v>
      </c>
      <c r="F46" s="57">
        <f t="shared" si="5"/>
        <v>25100</v>
      </c>
      <c r="G46" s="58">
        <v>50200</v>
      </c>
      <c r="H46" s="62">
        <f t="shared" si="6"/>
        <v>18644.067796610172</v>
      </c>
      <c r="I46" s="9">
        <f t="shared" si="7"/>
        <v>22000</v>
      </c>
      <c r="J46" s="59">
        <v>44000</v>
      </c>
    </row>
    <row r="47" spans="1:10" s="20" customFormat="1" ht="23.25" customHeight="1">
      <c r="A47" s="53">
        <v>4</v>
      </c>
      <c r="B47" s="60" t="s">
        <v>67</v>
      </c>
      <c r="C47" s="55" t="s">
        <v>77</v>
      </c>
      <c r="D47" s="55">
        <v>20</v>
      </c>
      <c r="E47" s="57">
        <f t="shared" si="4"/>
        <v>169.49152542372883</v>
      </c>
      <c r="F47" s="57">
        <f t="shared" si="5"/>
        <v>200</v>
      </c>
      <c r="G47" s="58">
        <v>4000</v>
      </c>
      <c r="H47" s="62">
        <f t="shared" si="6"/>
        <v>156.77966101694915</v>
      </c>
      <c r="I47" s="9">
        <f t="shared" si="7"/>
        <v>185</v>
      </c>
      <c r="J47" s="59">
        <v>3700</v>
      </c>
    </row>
    <row r="48" spans="1:10" s="20" customFormat="1" ht="23.25" customHeight="1">
      <c r="A48" s="53">
        <v>5</v>
      </c>
      <c r="B48" s="60" t="s">
        <v>68</v>
      </c>
      <c r="C48" s="55" t="s">
        <v>77</v>
      </c>
      <c r="D48" s="55">
        <v>5</v>
      </c>
      <c r="E48" s="57">
        <f t="shared" si="4"/>
        <v>46.610169491525426</v>
      </c>
      <c r="F48" s="57">
        <f t="shared" si="5"/>
        <v>55</v>
      </c>
      <c r="G48" s="58">
        <v>275</v>
      </c>
      <c r="H48" s="62">
        <f t="shared" si="6"/>
        <v>42.37288135593221</v>
      </c>
      <c r="I48" s="9">
        <f t="shared" si="7"/>
        <v>50</v>
      </c>
      <c r="J48" s="59">
        <v>250</v>
      </c>
    </row>
    <row r="49" spans="1:10" s="20" customFormat="1" ht="23.25" customHeight="1">
      <c r="A49" s="53">
        <v>6</v>
      </c>
      <c r="B49" s="60" t="s">
        <v>69</v>
      </c>
      <c r="C49" s="55" t="s">
        <v>77</v>
      </c>
      <c r="D49" s="55">
        <v>100</v>
      </c>
      <c r="E49" s="56">
        <f t="shared" si="4"/>
        <v>5.084745762711865</v>
      </c>
      <c r="F49" s="57">
        <f t="shared" si="5"/>
        <v>6</v>
      </c>
      <c r="G49" s="58">
        <v>600</v>
      </c>
      <c r="H49" s="8">
        <f t="shared" si="6"/>
        <v>6.779661016949153</v>
      </c>
      <c r="I49" s="9">
        <f t="shared" si="7"/>
        <v>8</v>
      </c>
      <c r="J49" s="59">
        <v>800</v>
      </c>
    </row>
    <row r="50" spans="1:10" s="20" customFormat="1" ht="23.25" customHeight="1">
      <c r="A50" s="53">
        <v>7</v>
      </c>
      <c r="B50" s="60" t="s">
        <v>70</v>
      </c>
      <c r="C50" s="55" t="s">
        <v>77</v>
      </c>
      <c r="D50" s="55">
        <v>30</v>
      </c>
      <c r="E50" s="56">
        <f t="shared" si="4"/>
        <v>25.423728813559322</v>
      </c>
      <c r="F50" s="57">
        <f t="shared" si="5"/>
        <v>30</v>
      </c>
      <c r="G50" s="58">
        <v>900</v>
      </c>
      <c r="H50" s="62">
        <f t="shared" si="6"/>
        <v>25.423728813559322</v>
      </c>
      <c r="I50" s="9">
        <f t="shared" si="7"/>
        <v>30</v>
      </c>
      <c r="J50" s="59">
        <v>900</v>
      </c>
    </row>
    <row r="51" spans="1:10" s="20" customFormat="1" ht="23.25" customHeight="1">
      <c r="A51" s="53">
        <v>8</v>
      </c>
      <c r="B51" s="60" t="s">
        <v>71</v>
      </c>
      <c r="C51" s="55" t="s">
        <v>77</v>
      </c>
      <c r="D51" s="55">
        <v>30</v>
      </c>
      <c r="E51" s="56">
        <f t="shared" si="4"/>
        <v>50.847457627118644</v>
      </c>
      <c r="F51" s="57">
        <f t="shared" si="5"/>
        <v>60</v>
      </c>
      <c r="G51" s="58">
        <v>1800</v>
      </c>
      <c r="H51" s="62">
        <f t="shared" si="6"/>
        <v>50.847457627118644</v>
      </c>
      <c r="I51" s="9">
        <f t="shared" si="7"/>
        <v>60</v>
      </c>
      <c r="J51" s="59">
        <v>1800</v>
      </c>
    </row>
    <row r="52" spans="1:10" s="20" customFormat="1" ht="23.25" customHeight="1" thickBot="1">
      <c r="A52" s="81">
        <v>9</v>
      </c>
      <c r="B52" s="65" t="s">
        <v>72</v>
      </c>
      <c r="C52" s="82" t="s">
        <v>77</v>
      </c>
      <c r="D52" s="66">
        <v>20</v>
      </c>
      <c r="E52" s="57">
        <f t="shared" si="4"/>
        <v>55.08474576271187</v>
      </c>
      <c r="F52" s="57">
        <f t="shared" si="5"/>
        <v>65</v>
      </c>
      <c r="G52" s="83">
        <v>1300</v>
      </c>
      <c r="H52" s="62">
        <f t="shared" si="6"/>
        <v>46.610169491525426</v>
      </c>
      <c r="I52" s="9">
        <f t="shared" si="7"/>
        <v>55</v>
      </c>
      <c r="J52" s="70">
        <v>1100</v>
      </c>
    </row>
    <row r="53" spans="1:10" s="20" customFormat="1" ht="35.25" customHeight="1" thickBot="1">
      <c r="A53" s="84"/>
      <c r="B53" s="85" t="s">
        <v>73</v>
      </c>
      <c r="C53" s="41"/>
      <c r="D53" s="41"/>
      <c r="E53" s="73"/>
      <c r="F53" s="74"/>
      <c r="G53" s="86">
        <f>SUM(G44:G52)</f>
        <v>67955</v>
      </c>
      <c r="H53" s="4"/>
      <c r="I53" s="5"/>
      <c r="J53" s="75">
        <f>SUM(J44:J52)</f>
        <v>66000</v>
      </c>
    </row>
    <row r="54" spans="1:10" s="20" customFormat="1" ht="18" customHeight="1">
      <c r="A54" s="87" t="s">
        <v>23</v>
      </c>
      <c r="B54" s="88"/>
      <c r="C54" s="88"/>
      <c r="D54" s="88"/>
      <c r="E54" s="88"/>
      <c r="F54" s="88"/>
      <c r="G54" s="88"/>
      <c r="H54" s="88"/>
      <c r="I54" s="88"/>
      <c r="J54" s="89"/>
    </row>
    <row r="55" spans="1:10" s="20" customFormat="1" ht="42" customHeight="1" thickBot="1">
      <c r="A55" s="90" t="s">
        <v>36</v>
      </c>
      <c r="B55" s="91"/>
      <c r="C55" s="91"/>
      <c r="D55" s="91"/>
      <c r="E55" s="91"/>
      <c r="F55" s="91"/>
      <c r="G55" s="91"/>
      <c r="H55" s="91"/>
      <c r="I55" s="91"/>
      <c r="J55" s="92"/>
    </row>
    <row r="56" spans="1:10" s="20" customFormat="1" ht="18.75">
      <c r="A56" s="93"/>
      <c r="B56" s="94"/>
      <c r="C56" s="94"/>
      <c r="D56" s="94"/>
      <c r="E56" s="94"/>
      <c r="F56" s="94"/>
      <c r="G56" s="95"/>
      <c r="H56" s="22"/>
      <c r="I56" s="22"/>
      <c r="J56" s="23"/>
    </row>
    <row r="57" spans="1:10" s="20" customFormat="1" ht="23.25" customHeight="1">
      <c r="A57" s="96" t="s">
        <v>16</v>
      </c>
      <c r="B57" s="97"/>
      <c r="C57" s="97"/>
      <c r="D57" s="97"/>
      <c r="E57" s="97"/>
      <c r="F57" s="98"/>
      <c r="G57" s="99"/>
      <c r="H57" s="100"/>
      <c r="I57" s="100"/>
      <c r="J57" s="99"/>
    </row>
    <row r="58" spans="1:10" s="20" customFormat="1" ht="46.5" customHeight="1">
      <c r="A58" s="101" t="s">
        <v>17</v>
      </c>
      <c r="B58" s="102"/>
      <c r="C58" s="102"/>
      <c r="D58" s="103"/>
      <c r="E58" s="104" t="s">
        <v>29</v>
      </c>
      <c r="F58" s="104"/>
      <c r="G58" s="105"/>
      <c r="H58" s="106"/>
      <c r="I58" s="106"/>
      <c r="J58" s="107"/>
    </row>
    <row r="59" spans="1:10" s="20" customFormat="1" ht="46.5" customHeight="1">
      <c r="A59" s="101" t="s">
        <v>18</v>
      </c>
      <c r="B59" s="102"/>
      <c r="C59" s="102"/>
      <c r="D59" s="103"/>
      <c r="E59" s="104" t="s">
        <v>30</v>
      </c>
      <c r="F59" s="104"/>
      <c r="G59" s="105"/>
      <c r="H59" s="106"/>
      <c r="I59" s="106"/>
      <c r="J59" s="107"/>
    </row>
    <row r="60" spans="1:10" s="20" customFormat="1" ht="46.5" customHeight="1">
      <c r="A60" s="101" t="s">
        <v>19</v>
      </c>
      <c r="B60" s="102"/>
      <c r="C60" s="102"/>
      <c r="D60" s="103"/>
      <c r="E60" s="104" t="s">
        <v>20</v>
      </c>
      <c r="F60" s="104"/>
      <c r="G60" s="105"/>
      <c r="H60" s="106"/>
      <c r="I60" s="106"/>
      <c r="J60" s="107"/>
    </row>
    <row r="61" spans="1:10" s="20" customFormat="1" ht="46.5" customHeight="1">
      <c r="A61" s="101" t="s">
        <v>21</v>
      </c>
      <c r="B61" s="102"/>
      <c r="C61" s="102"/>
      <c r="D61" s="103"/>
      <c r="E61" s="104" t="s">
        <v>31</v>
      </c>
      <c r="F61" s="104"/>
      <c r="G61" s="105"/>
      <c r="H61" s="106"/>
      <c r="I61" s="106"/>
      <c r="J61" s="107"/>
    </row>
    <row r="62" spans="1:10" s="20" customFormat="1" ht="46.5" customHeight="1">
      <c r="A62" s="101" t="s">
        <v>22</v>
      </c>
      <c r="B62" s="102"/>
      <c r="C62" s="102"/>
      <c r="D62" s="103"/>
      <c r="E62" s="104" t="s">
        <v>24</v>
      </c>
      <c r="F62" s="104"/>
      <c r="G62" s="105"/>
      <c r="H62" s="106"/>
      <c r="I62" s="3">
        <f>G19+J20+G21+G22+J23+J24+G25+G26+G27+G28+G29+G30+G31+G32+G33+G34+G35+G36+G37+G38+G39+J40+G41</f>
        <v>308540</v>
      </c>
      <c r="J62" s="107"/>
    </row>
    <row r="63" spans="1:10" s="20" customFormat="1" ht="47.25" customHeight="1">
      <c r="A63" s="101" t="s">
        <v>37</v>
      </c>
      <c r="B63" s="102"/>
      <c r="C63" s="102"/>
      <c r="D63" s="103"/>
      <c r="E63" s="108" t="s">
        <v>32</v>
      </c>
      <c r="F63" s="108"/>
      <c r="G63" s="105"/>
      <c r="H63" s="106"/>
      <c r="I63" s="109">
        <f>G44+G45+J46+J47+J48+G49+G50+G51+J52</f>
        <v>61230</v>
      </c>
      <c r="J63" s="107"/>
    </row>
    <row r="64" spans="1:10" s="20" customFormat="1" ht="62.25" customHeight="1">
      <c r="A64" s="21"/>
      <c r="B64" s="110"/>
      <c r="C64" s="110"/>
      <c r="D64" s="110"/>
      <c r="E64" s="110"/>
      <c r="F64" s="110"/>
      <c r="G64" s="110"/>
      <c r="H64" s="22"/>
      <c r="I64" s="22"/>
      <c r="J64" s="23"/>
    </row>
    <row r="65" spans="1:10" s="20" customFormat="1" ht="18.75">
      <c r="A65" s="111" t="s">
        <v>28</v>
      </c>
      <c r="B65" s="111"/>
      <c r="C65" s="111"/>
      <c r="D65" s="112"/>
      <c r="E65" s="112"/>
      <c r="F65" s="112"/>
      <c r="G65" s="113"/>
      <c r="H65" s="22"/>
      <c r="I65" s="22"/>
      <c r="J65" s="23"/>
    </row>
    <row r="66" spans="1:10" s="20" customFormat="1" ht="12.75">
      <c r="A66" s="114"/>
      <c r="G66" s="24"/>
      <c r="J66" s="24"/>
    </row>
    <row r="67" spans="1:10" s="20" customFormat="1" ht="12.75">
      <c r="A67" s="114"/>
      <c r="G67" s="24"/>
      <c r="J67" s="24"/>
    </row>
  </sheetData>
  <sheetProtection/>
  <mergeCells count="52">
    <mergeCell ref="A63:D63"/>
    <mergeCell ref="A59:D59"/>
    <mergeCell ref="A61:D61"/>
    <mergeCell ref="A60:D60"/>
    <mergeCell ref="A62:D62"/>
    <mergeCell ref="B11:D11"/>
    <mergeCell ref="B12:D12"/>
    <mergeCell ref="B13:D13"/>
    <mergeCell ref="A58:D58"/>
    <mergeCell ref="B7:D7"/>
    <mergeCell ref="B8:D8"/>
    <mergeCell ref="B9:D9"/>
    <mergeCell ref="B10:D10"/>
    <mergeCell ref="A65:C65"/>
    <mergeCell ref="A2:J2"/>
    <mergeCell ref="B64:G64"/>
    <mergeCell ref="B14:D14"/>
    <mergeCell ref="H8:J8"/>
    <mergeCell ref="A55:J55"/>
    <mergeCell ref="A9:A11"/>
    <mergeCell ref="E42:F42"/>
    <mergeCell ref="H42:I42"/>
    <mergeCell ref="E53:F53"/>
    <mergeCell ref="H4:J4"/>
    <mergeCell ref="A5:J5"/>
    <mergeCell ref="E4:G4"/>
    <mergeCell ref="H6:J6"/>
    <mergeCell ref="B4:D4"/>
    <mergeCell ref="B6:D6"/>
    <mergeCell ref="H53:I53"/>
    <mergeCell ref="A57:F57"/>
    <mergeCell ref="H14:J14"/>
    <mergeCell ref="H15:J15"/>
    <mergeCell ref="A54:J54"/>
    <mergeCell ref="H12:J12"/>
    <mergeCell ref="E12:G12"/>
    <mergeCell ref="A16:J16"/>
    <mergeCell ref="E15:G15"/>
    <mergeCell ref="E14:G14"/>
    <mergeCell ref="H13:J13"/>
    <mergeCell ref="B15:D15"/>
    <mergeCell ref="E13:G13"/>
    <mergeCell ref="E6:G6"/>
    <mergeCell ref="E7:G7"/>
    <mergeCell ref="E8:G8"/>
    <mergeCell ref="E9:G9"/>
    <mergeCell ref="H11:J11"/>
    <mergeCell ref="H7:J7"/>
    <mergeCell ref="E11:G11"/>
    <mergeCell ref="E10:G10"/>
    <mergeCell ref="H9:J9"/>
    <mergeCell ref="H10:J10"/>
  </mergeCells>
  <printOptions horizontalCentered="1"/>
  <pageMargins left="0.2" right="0.28" top="0.1968503937007874" bottom="0.2755905511811024" header="0.15748031496062992" footer="0.31496062992125984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Bikmuhametova</dc:creator>
  <cp:keywords/>
  <dc:description/>
  <cp:lastModifiedBy>Bikmuhametova</cp:lastModifiedBy>
  <cp:lastPrinted>2012-04-28T03:52:26Z</cp:lastPrinted>
  <dcterms:created xsi:type="dcterms:W3CDTF">2012-03-29T03:20:11Z</dcterms:created>
  <dcterms:modified xsi:type="dcterms:W3CDTF">2012-05-06T05:19:01Z</dcterms:modified>
  <cp:category/>
  <cp:version/>
  <cp:contentType/>
  <cp:contentStatus/>
</cp:coreProperties>
</file>