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3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<sst xmlns="http://schemas.openxmlformats.org/spreadsheetml/2006/main" count="140" uniqueCount="90">
  <si>
    <t>№ п.п.</t>
  </si>
  <si>
    <t>Условия поставки \ Наименование организации</t>
  </si>
  <si>
    <t>Условия поставки</t>
  </si>
  <si>
    <t>Местонахождение поставщика</t>
  </si>
  <si>
    <t>г. Магнитогорск</t>
  </si>
  <si>
    <t>Условия оплаты доставки</t>
  </si>
  <si>
    <t>Стоимость доставки</t>
  </si>
  <si>
    <t>Условия оплаты:</t>
  </si>
  <si>
    <t>Размер аванса  - % от стоимости товара</t>
  </si>
  <si>
    <t xml:space="preserve"> -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</si>
  <si>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</si>
  <si>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</si>
  <si>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</si>
  <si>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</si>
  <si>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</si>
  <si>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</si>
  <si>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</si>
  <si>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</si>
  <si>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 xml:space="preserve">Цена с НДС 18 %, руб. </t>
  </si>
  <si>
    <t xml:space="preserve">Сумма с НДС 18%, руб. </t>
  </si>
  <si>
    <t>Сумма с НДС 18%, руб.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</si>
  <si>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</si>
  <si>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</si>
  <si>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</si>
  <si>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</si>
  <si>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Начальник ОМТС</t>
  </si>
  <si>
    <t>Абрамов С. В.</t>
  </si>
  <si>
    <t>Руководитель курирующего подразделения, заинтересованный в применении закупаемого товара</t>
  </si>
  <si>
    <t>Примечание</t>
  </si>
  <si>
    <t>по факту поставки</t>
  </si>
  <si>
    <t xml:space="preserve">Цена с НДС 18 %, руб./шт. </t>
  </si>
  <si>
    <t>-</t>
  </si>
  <si>
    <t>г. Челябинск</t>
  </si>
  <si>
    <t>предоплата</t>
  </si>
  <si>
    <t>Необходимый срок поставки</t>
  </si>
  <si>
    <t>+</t>
  </si>
  <si>
    <t xml:space="preserve">ИТОГО с НДС 18 %: </t>
  </si>
  <si>
    <t>Предложенное наименование</t>
  </si>
  <si>
    <t>Цена, руб.</t>
  </si>
  <si>
    <t>Исполнитель: А. И. Горская</t>
  </si>
  <si>
    <t>Заместитель директора</t>
  </si>
  <si>
    <t>Силин П. А.</t>
  </si>
  <si>
    <t>Главный инженер</t>
  </si>
  <si>
    <t>Аднамах С. М.</t>
  </si>
  <si>
    <t>Начальник юридического отдела</t>
  </si>
  <si>
    <t>Попова Т. Б.</t>
  </si>
  <si>
    <t>Менеджер ОМТС</t>
  </si>
  <si>
    <t>Муругина Е. В.</t>
  </si>
  <si>
    <t>Ефимов В. И.</t>
  </si>
  <si>
    <t>Наличие сертификатов качества на ТМЦ</t>
  </si>
  <si>
    <t>входит в стоимость товара</t>
  </si>
  <si>
    <t>Отводы стальные 90° ГОСТ 17375-2001 (новые)</t>
  </si>
  <si>
    <t>89*6</t>
  </si>
  <si>
    <t>133*4,5</t>
  </si>
  <si>
    <t>Отводы крутоизогнутые 90º R=1,5 DN ГОСТ 17375-01 размеры соответствуют заявленным</t>
  </si>
  <si>
    <t xml:space="preserve">Отводы крутоизогнутые 90º R=1,5 DN ГОСТ 17375-01 размеры соответствуют заявленным           </t>
  </si>
  <si>
    <t>Кол-во, шт.</t>
  </si>
  <si>
    <t>ООО "ПожТехЗащита"</t>
  </si>
  <si>
    <t>2 квартал 2012 года</t>
  </si>
  <si>
    <t>Гидранты пожарные стальные ГОСТ 8220-85Е (новые, датой выпуска не ранее 2012 г.):</t>
  </si>
  <si>
    <t xml:space="preserve"> 1.1</t>
  </si>
  <si>
    <t>ГП - 1,25</t>
  </si>
  <si>
    <t xml:space="preserve"> 1.2</t>
  </si>
  <si>
    <t>ГП - 1,50</t>
  </si>
  <si>
    <t xml:space="preserve"> 1.3</t>
  </si>
  <si>
    <t>ГП - 1,75</t>
  </si>
  <si>
    <t xml:space="preserve"> 1.4</t>
  </si>
  <si>
    <t>ГП - 2,00</t>
  </si>
  <si>
    <t xml:space="preserve"> 1.5</t>
  </si>
  <si>
    <t>ГП - 2,25</t>
  </si>
  <si>
    <t xml:space="preserve"> 1.6</t>
  </si>
  <si>
    <t>ГП - 2,50</t>
  </si>
  <si>
    <t>Колонки водоразборные (новые, датой выпуска не ранее 2012 г.):</t>
  </si>
  <si>
    <t xml:space="preserve"> 2.1</t>
  </si>
  <si>
    <t>h - 2,0</t>
  </si>
  <si>
    <t xml:space="preserve"> 2.2</t>
  </si>
  <si>
    <t>h - 2,5</t>
  </si>
  <si>
    <t>ЗАО "Челябинск-Восток-Сервис"</t>
  </si>
  <si>
    <t>ЗАО Литейно-механический завод "Стройэкс"</t>
  </si>
  <si>
    <t>ЗАО "Огнеборец"</t>
  </si>
  <si>
    <t>г. Екатеринбург</t>
  </si>
  <si>
    <t>поставка 4-8 июня 2012 года</t>
  </si>
  <si>
    <t>Производитель товара</t>
  </si>
  <si>
    <t>ООО "ОМСКЛИТПРОМ" (завод-изготовитель)</t>
  </si>
  <si>
    <t>ООО "УРАЛПАЙП"</t>
  </si>
  <si>
    <t>поставка в течение 7 рабочих дней</t>
  </si>
  <si>
    <t>Примечание (производительтовара):</t>
  </si>
  <si>
    <t xml:space="preserve">поставка товара в течение 20-30 дней </t>
  </si>
  <si>
    <t>согласно заявке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</si>
  <si>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№135  от  " 25 " мая 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</si>
</sst>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 textRotation="90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="80" zoomScaleNormal="80" zoomScalePageLayoutView="0" workbookViewId="0" topLeftCell="A1">
      <selection activeCell="O7" sqref="O7:R7"/>
    </sheetView>
  </sheetViews>
  <sheetFormatPr defaultColWidth="9.140625" defaultRowHeight="15"/>
  <cols>
    <col min="1" max="1" width="7.57421875" style="5" customWidth="1"/>
    <col min="2" max="2" width="27.140625" style="6" customWidth="1"/>
    <col min="3" max="3" width="9.421875" style="6" customWidth="1"/>
    <col min="4" max="4" width="14.28125" style="6" hidden="1" customWidth="1"/>
    <col min="5" max="5" width="11.28125" style="6" hidden="1" customWidth="1"/>
    <col min="6" max="6" width="20.140625" style="6" customWidth="1"/>
    <col min="7" max="7" width="9.7109375" style="6" customWidth="1"/>
    <col min="8" max="8" width="13.00390625" style="6" customWidth="1"/>
    <col min="9" max="9" width="10.57421875" style="6" hidden="1" customWidth="1"/>
    <col min="10" max="10" width="14.8515625" style="6" hidden="1" customWidth="1"/>
    <col min="11" max="12" width="11.00390625" style="6" hidden="1" customWidth="1"/>
    <col min="13" max="13" width="13.8515625" style="6" customWidth="1"/>
    <col min="14" max="14" width="14.421875" style="6" customWidth="1"/>
    <col min="15" max="15" width="12.7109375" style="6" hidden="1" customWidth="1"/>
    <col min="16" max="16" width="12.00390625" style="6" hidden="1" customWidth="1"/>
    <col min="17" max="17" width="14.28125" style="6" customWidth="1"/>
    <col min="18" max="18" width="14.7109375" style="6" customWidth="1"/>
    <col min="19" max="19" width="14.57421875" style="6" customWidth="1"/>
    <col min="20" max="20" width="15.421875" style="6" customWidth="1"/>
    <col min="21" max="21" width="13.140625" style="6" customWidth="1"/>
    <col min="22" max="22" width="15.8515625" style="6" customWidth="1"/>
    <col min="23" max="16384" width="9.00390625" style="6" customWidth="1"/>
  </cols>
  <sheetData>
    <row r="1" spans="1:20" s="1" customFormat="1" ht="24.75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18" s="1" customFormat="1" ht="11.25" customHeight="1">
      <c r="A2" s="2"/>
      <c r="B2" s="3"/>
      <c r="C2" s="3"/>
      <c r="D2" s="3"/>
      <c r="E2" s="3"/>
      <c r="F2" s="3"/>
      <c r="G2" s="85"/>
      <c r="H2" s="85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2" s="9" customFormat="1" ht="58.5" customHeight="1">
      <c r="A3" s="7" t="s">
        <v>0</v>
      </c>
      <c r="B3" s="64" t="s">
        <v>1</v>
      </c>
      <c r="C3" s="64"/>
      <c r="D3" s="86" t="s">
        <v>57</v>
      </c>
      <c r="E3" s="86"/>
      <c r="F3" s="86"/>
      <c r="G3" s="86"/>
      <c r="H3" s="86"/>
      <c r="I3" s="86" t="s">
        <v>77</v>
      </c>
      <c r="J3" s="86"/>
      <c r="K3" s="86"/>
      <c r="L3" s="86"/>
      <c r="M3" s="86"/>
      <c r="N3" s="86"/>
      <c r="O3" s="86" t="s">
        <v>78</v>
      </c>
      <c r="P3" s="86"/>
      <c r="Q3" s="86"/>
      <c r="R3" s="86"/>
      <c r="S3" s="91" t="s">
        <v>79</v>
      </c>
      <c r="T3" s="92"/>
      <c r="U3" s="78" t="s">
        <v>84</v>
      </c>
      <c r="V3" s="79"/>
    </row>
    <row r="4" spans="1:22" s="9" customFormat="1" ht="30" customHeight="1">
      <c r="A4" s="5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s="9" customFormat="1" ht="25.5" customHeight="1">
      <c r="A5" s="10">
        <v>1</v>
      </c>
      <c r="B5" s="63" t="s">
        <v>3</v>
      </c>
      <c r="C5" s="63"/>
      <c r="D5" s="77" t="s">
        <v>4</v>
      </c>
      <c r="E5" s="77"/>
      <c r="F5" s="77"/>
      <c r="G5" s="77"/>
      <c r="H5" s="77"/>
      <c r="I5" s="77" t="s">
        <v>32</v>
      </c>
      <c r="J5" s="77"/>
      <c r="K5" s="77"/>
      <c r="L5" s="77"/>
      <c r="M5" s="77"/>
      <c r="N5" s="77"/>
      <c r="O5" s="77" t="s">
        <v>32</v>
      </c>
      <c r="P5" s="77"/>
      <c r="Q5" s="77"/>
      <c r="R5" s="77"/>
      <c r="S5" s="52" t="s">
        <v>80</v>
      </c>
      <c r="T5" s="53"/>
      <c r="U5" s="52" t="s">
        <v>4</v>
      </c>
      <c r="V5" s="53"/>
    </row>
    <row r="6" spans="1:22" s="9" customFormat="1" ht="36.75" customHeight="1">
      <c r="A6" s="10">
        <v>2</v>
      </c>
      <c r="B6" s="63" t="s">
        <v>5</v>
      </c>
      <c r="C6" s="63"/>
      <c r="D6" s="64" t="s">
        <v>50</v>
      </c>
      <c r="E6" s="64"/>
      <c r="F6" s="64"/>
      <c r="G6" s="64"/>
      <c r="H6" s="64"/>
      <c r="I6" s="64" t="s">
        <v>50</v>
      </c>
      <c r="J6" s="64"/>
      <c r="K6" s="64"/>
      <c r="L6" s="64"/>
      <c r="M6" s="64"/>
      <c r="N6" s="64"/>
      <c r="O6" s="64" t="s">
        <v>50</v>
      </c>
      <c r="P6" s="64"/>
      <c r="Q6" s="64"/>
      <c r="R6" s="64"/>
      <c r="S6" s="65" t="s">
        <v>50</v>
      </c>
      <c r="T6" s="66"/>
      <c r="U6" s="65" t="s">
        <v>50</v>
      </c>
      <c r="V6" s="66"/>
    </row>
    <row r="7" spans="1:22" s="9" customFormat="1" ht="18.75">
      <c r="A7" s="10">
        <v>3</v>
      </c>
      <c r="B7" s="63" t="s">
        <v>6</v>
      </c>
      <c r="C7" s="63"/>
      <c r="D7" s="77" t="s">
        <v>9</v>
      </c>
      <c r="E7" s="77"/>
      <c r="F7" s="77"/>
      <c r="G7" s="77"/>
      <c r="H7" s="77"/>
      <c r="I7" s="77" t="s">
        <v>9</v>
      </c>
      <c r="J7" s="77"/>
      <c r="K7" s="77"/>
      <c r="L7" s="77"/>
      <c r="M7" s="77"/>
      <c r="N7" s="77"/>
      <c r="O7" s="64" t="s">
        <v>9</v>
      </c>
      <c r="P7" s="64"/>
      <c r="Q7" s="64"/>
      <c r="R7" s="64"/>
      <c r="S7" s="52" t="s">
        <v>31</v>
      </c>
      <c r="T7" s="53"/>
      <c r="U7" s="52" t="s">
        <v>31</v>
      </c>
      <c r="V7" s="53"/>
    </row>
    <row r="8" spans="1:22" s="9" customFormat="1" ht="22.5" customHeight="1">
      <c r="A8" s="83">
        <v>4</v>
      </c>
      <c r="B8" s="63" t="s">
        <v>7</v>
      </c>
      <c r="C8" s="63"/>
      <c r="D8" s="77" t="s">
        <v>29</v>
      </c>
      <c r="E8" s="77"/>
      <c r="F8" s="77"/>
      <c r="G8" s="77"/>
      <c r="H8" s="77"/>
      <c r="I8" s="77" t="s">
        <v>29</v>
      </c>
      <c r="J8" s="77"/>
      <c r="K8" s="77"/>
      <c r="L8" s="77"/>
      <c r="M8" s="77"/>
      <c r="N8" s="77"/>
      <c r="O8" s="64" t="s">
        <v>33</v>
      </c>
      <c r="P8" s="64"/>
      <c r="Q8" s="64"/>
      <c r="R8" s="64"/>
      <c r="S8" s="52" t="s">
        <v>29</v>
      </c>
      <c r="T8" s="53"/>
      <c r="U8" s="52" t="s">
        <v>29</v>
      </c>
      <c r="V8" s="53"/>
    </row>
    <row r="9" spans="1:22" s="9" customFormat="1" ht="30.75" customHeight="1">
      <c r="A9" s="83"/>
      <c r="B9" s="87" t="s">
        <v>8</v>
      </c>
      <c r="C9" s="88"/>
      <c r="D9" s="84" t="s">
        <v>31</v>
      </c>
      <c r="E9" s="84"/>
      <c r="F9" s="77"/>
      <c r="G9" s="77"/>
      <c r="H9" s="77"/>
      <c r="I9" s="84" t="s">
        <v>9</v>
      </c>
      <c r="J9" s="84"/>
      <c r="K9" s="84"/>
      <c r="L9" s="84"/>
      <c r="M9" s="84"/>
      <c r="N9" s="77"/>
      <c r="O9" s="89">
        <v>1</v>
      </c>
      <c r="P9" s="89"/>
      <c r="Q9" s="64"/>
      <c r="R9" s="64"/>
      <c r="S9" s="52" t="s">
        <v>31</v>
      </c>
      <c r="T9" s="53"/>
      <c r="U9" s="52" t="s">
        <v>31</v>
      </c>
      <c r="V9" s="53"/>
    </row>
    <row r="10" spans="1:22" s="9" customFormat="1" ht="18.75">
      <c r="A10" s="83"/>
      <c r="B10" s="63" t="s">
        <v>10</v>
      </c>
      <c r="C10" s="63"/>
      <c r="D10" s="77">
        <v>30</v>
      </c>
      <c r="E10" s="77"/>
      <c r="F10" s="77"/>
      <c r="G10" s="77"/>
      <c r="H10" s="77"/>
      <c r="I10" s="77">
        <v>30</v>
      </c>
      <c r="J10" s="77"/>
      <c r="K10" s="77"/>
      <c r="L10" s="77"/>
      <c r="M10" s="77"/>
      <c r="N10" s="77"/>
      <c r="O10" s="64" t="s">
        <v>31</v>
      </c>
      <c r="P10" s="64"/>
      <c r="Q10" s="64"/>
      <c r="R10" s="64"/>
      <c r="S10" s="52">
        <v>30</v>
      </c>
      <c r="T10" s="53"/>
      <c r="U10" s="52">
        <v>30</v>
      </c>
      <c r="V10" s="53"/>
    </row>
    <row r="11" spans="1:22" s="9" customFormat="1" ht="18.75">
      <c r="A11" s="10">
        <v>5</v>
      </c>
      <c r="B11" s="63" t="s">
        <v>11</v>
      </c>
      <c r="C11" s="63"/>
      <c r="D11" s="77" t="s">
        <v>9</v>
      </c>
      <c r="E11" s="77"/>
      <c r="F11" s="77"/>
      <c r="G11" s="77"/>
      <c r="H11" s="77"/>
      <c r="I11" s="77" t="s">
        <v>9</v>
      </c>
      <c r="J11" s="77"/>
      <c r="K11" s="77"/>
      <c r="L11" s="77"/>
      <c r="M11" s="77"/>
      <c r="N11" s="77"/>
      <c r="O11" s="64" t="s">
        <v>9</v>
      </c>
      <c r="P11" s="64"/>
      <c r="Q11" s="64"/>
      <c r="R11" s="64"/>
      <c r="S11" s="52" t="s">
        <v>31</v>
      </c>
      <c r="T11" s="53"/>
      <c r="U11" s="52" t="s">
        <v>31</v>
      </c>
      <c r="V11" s="53"/>
    </row>
    <row r="12" spans="1:22" s="9" customFormat="1" ht="63.75" customHeight="1">
      <c r="A12" s="10">
        <v>6</v>
      </c>
      <c r="B12" s="63" t="s">
        <v>12</v>
      </c>
      <c r="C12" s="63"/>
      <c r="D12" s="60" t="s">
        <v>87</v>
      </c>
      <c r="E12" s="61"/>
      <c r="F12" s="61"/>
      <c r="G12" s="61"/>
      <c r="H12" s="62"/>
      <c r="I12" s="60" t="s">
        <v>88</v>
      </c>
      <c r="J12" s="61"/>
      <c r="K12" s="61"/>
      <c r="L12" s="61"/>
      <c r="M12" s="61"/>
      <c r="N12" s="62"/>
      <c r="O12" s="64" t="s">
        <v>88</v>
      </c>
      <c r="P12" s="64"/>
      <c r="Q12" s="64"/>
      <c r="R12" s="64"/>
      <c r="S12" s="65" t="s">
        <v>81</v>
      </c>
      <c r="T12" s="66"/>
      <c r="U12" s="65" t="s">
        <v>85</v>
      </c>
      <c r="V12" s="66"/>
    </row>
    <row r="13" spans="1:22" s="9" customFormat="1" ht="28.5" customHeight="1">
      <c r="A13" s="10">
        <v>7</v>
      </c>
      <c r="B13" s="63" t="s">
        <v>34</v>
      </c>
      <c r="C13" s="63"/>
      <c r="D13" s="57" t="s">
        <v>58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1:22" s="9" customFormat="1" ht="27" customHeight="1">
      <c r="A14" s="10">
        <v>8</v>
      </c>
      <c r="B14" s="63" t="s">
        <v>13</v>
      </c>
      <c r="C14" s="63"/>
      <c r="D14" s="77" t="s">
        <v>14</v>
      </c>
      <c r="E14" s="77"/>
      <c r="F14" s="77"/>
      <c r="G14" s="77"/>
      <c r="H14" s="77"/>
      <c r="I14" s="77" t="s">
        <v>14</v>
      </c>
      <c r="J14" s="77"/>
      <c r="K14" s="77"/>
      <c r="L14" s="77"/>
      <c r="M14" s="77"/>
      <c r="N14" s="77"/>
      <c r="O14" s="64" t="s">
        <v>14</v>
      </c>
      <c r="P14" s="64"/>
      <c r="Q14" s="64"/>
      <c r="R14" s="64"/>
      <c r="S14" s="52" t="s">
        <v>14</v>
      </c>
      <c r="T14" s="53"/>
      <c r="U14" s="52" t="s">
        <v>14</v>
      </c>
      <c r="V14" s="53"/>
    </row>
    <row r="15" spans="1:22" s="9" customFormat="1" ht="37.5" customHeight="1">
      <c r="A15" s="10">
        <v>9</v>
      </c>
      <c r="B15" s="94" t="s">
        <v>49</v>
      </c>
      <c r="C15" s="95"/>
      <c r="D15" s="57" t="s">
        <v>35</v>
      </c>
      <c r="E15" s="58"/>
      <c r="F15" s="58"/>
      <c r="G15" s="58"/>
      <c r="H15" s="59"/>
      <c r="I15" s="57" t="s">
        <v>35</v>
      </c>
      <c r="J15" s="58"/>
      <c r="K15" s="58"/>
      <c r="L15" s="58"/>
      <c r="M15" s="58"/>
      <c r="N15" s="59"/>
      <c r="O15" s="60" t="s">
        <v>35</v>
      </c>
      <c r="P15" s="61"/>
      <c r="Q15" s="61"/>
      <c r="R15" s="62"/>
      <c r="S15" s="52" t="s">
        <v>35</v>
      </c>
      <c r="T15" s="53"/>
      <c r="U15" s="52" t="s">
        <v>35</v>
      </c>
      <c r="V15" s="53"/>
    </row>
    <row r="16" spans="1:22" s="9" customFormat="1" ht="37.5" customHeight="1">
      <c r="A16" s="10">
        <v>10</v>
      </c>
      <c r="B16" s="94" t="s">
        <v>82</v>
      </c>
      <c r="C16" s="95"/>
      <c r="D16" s="12"/>
      <c r="E16" s="12"/>
      <c r="F16" s="57" t="s">
        <v>31</v>
      </c>
      <c r="G16" s="58"/>
      <c r="H16" s="59"/>
      <c r="I16" s="12"/>
      <c r="J16" s="12"/>
      <c r="K16" s="12"/>
      <c r="L16" s="12"/>
      <c r="M16" s="57" t="s">
        <v>31</v>
      </c>
      <c r="N16" s="59"/>
      <c r="O16" s="8"/>
      <c r="P16" s="8"/>
      <c r="Q16" s="60" t="s">
        <v>31</v>
      </c>
      <c r="R16" s="62"/>
      <c r="S16" s="65" t="s">
        <v>83</v>
      </c>
      <c r="T16" s="66"/>
      <c r="U16" s="52" t="s">
        <v>31</v>
      </c>
      <c r="V16" s="53"/>
    </row>
    <row r="17" spans="1:22" s="9" customFormat="1" ht="36" customHeight="1">
      <c r="A17" s="54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</row>
    <row r="18" spans="1:22" s="9" customFormat="1" ht="75">
      <c r="A18" s="14" t="s">
        <v>16</v>
      </c>
      <c r="B18" s="15" t="s">
        <v>17</v>
      </c>
      <c r="C18" s="15" t="s">
        <v>56</v>
      </c>
      <c r="D18" s="16" t="s">
        <v>37</v>
      </c>
      <c r="E18" s="17" t="s">
        <v>38</v>
      </c>
      <c r="F18" s="8" t="s">
        <v>18</v>
      </c>
      <c r="G18" s="64" t="s">
        <v>19</v>
      </c>
      <c r="H18" s="64"/>
      <c r="I18" s="65" t="s">
        <v>37</v>
      </c>
      <c r="J18" s="66"/>
      <c r="K18" s="18" t="s">
        <v>38</v>
      </c>
      <c r="L18" s="18"/>
      <c r="M18" s="8" t="s">
        <v>18</v>
      </c>
      <c r="N18" s="8" t="s">
        <v>19</v>
      </c>
      <c r="O18" s="17" t="s">
        <v>28</v>
      </c>
      <c r="P18" s="17" t="s">
        <v>38</v>
      </c>
      <c r="Q18" s="8" t="s">
        <v>30</v>
      </c>
      <c r="R18" s="8" t="s">
        <v>20</v>
      </c>
      <c r="S18" s="8" t="s">
        <v>30</v>
      </c>
      <c r="T18" s="8" t="s">
        <v>20</v>
      </c>
      <c r="U18" s="8" t="s">
        <v>30</v>
      </c>
      <c r="V18" s="8" t="s">
        <v>20</v>
      </c>
    </row>
    <row r="19" spans="1:22" s="9" customFormat="1" ht="99.75" customHeight="1">
      <c r="A19" s="39">
        <v>1</v>
      </c>
      <c r="B19" s="40" t="s">
        <v>59</v>
      </c>
      <c r="C19" s="16"/>
      <c r="D19" s="19"/>
      <c r="E19" s="20"/>
      <c r="F19" s="20"/>
      <c r="G19" s="98"/>
      <c r="H19" s="99"/>
      <c r="I19" s="52"/>
      <c r="J19" s="53"/>
      <c r="K19" s="13"/>
      <c r="L19" s="13"/>
      <c r="M19" s="21"/>
      <c r="N19" s="21"/>
      <c r="O19" s="22"/>
      <c r="P19" s="22"/>
      <c r="Q19" s="21"/>
      <c r="R19" s="21"/>
      <c r="S19" s="22"/>
      <c r="T19" s="22"/>
      <c r="U19" s="22"/>
      <c r="V19" s="22"/>
    </row>
    <row r="20" spans="1:22" s="9" customFormat="1" ht="25.5" customHeight="1">
      <c r="A20" s="17" t="s">
        <v>60</v>
      </c>
      <c r="B20" s="41" t="s">
        <v>61</v>
      </c>
      <c r="C20" s="16">
        <v>2</v>
      </c>
      <c r="D20" s="48" t="s">
        <v>55</v>
      </c>
      <c r="E20" s="23">
        <f>F20/1.18</f>
        <v>5894.067796610169</v>
      </c>
      <c r="F20" s="24">
        <f>G20/C20</f>
        <v>6955</v>
      </c>
      <c r="G20" s="76">
        <v>13910</v>
      </c>
      <c r="H20" s="76"/>
      <c r="I20" s="97" t="s">
        <v>51</v>
      </c>
      <c r="J20" s="16"/>
      <c r="K20" s="23">
        <v>70.2</v>
      </c>
      <c r="L20" s="23">
        <f>K20*18%</f>
        <v>12.636</v>
      </c>
      <c r="M20" s="25">
        <f>N20/C20</f>
        <v>6895</v>
      </c>
      <c r="N20" s="25">
        <v>13790</v>
      </c>
      <c r="O20" s="22"/>
      <c r="P20" s="27">
        <v>6245</v>
      </c>
      <c r="Q20" s="26">
        <f>P20*1.18</f>
        <v>7369.099999999999</v>
      </c>
      <c r="R20" s="25">
        <f>Q20*C20</f>
        <v>14738.199999999999</v>
      </c>
      <c r="S20" s="27">
        <f aca="true" t="shared" si="0" ref="S20:S25">T20/C20</f>
        <v>6763</v>
      </c>
      <c r="T20" s="27">
        <v>13526</v>
      </c>
      <c r="U20" s="27">
        <f>V20/C20</f>
        <v>8133.13</v>
      </c>
      <c r="V20" s="27">
        <v>16266.26</v>
      </c>
    </row>
    <row r="21" spans="1:22" s="9" customFormat="1" ht="25.5" customHeight="1">
      <c r="A21" s="17" t="s">
        <v>62</v>
      </c>
      <c r="B21" s="41" t="s">
        <v>63</v>
      </c>
      <c r="C21" s="16">
        <v>23</v>
      </c>
      <c r="D21" s="48"/>
      <c r="E21" s="23">
        <f aca="true" t="shared" si="1" ref="E21:E28">F21/1.18</f>
        <v>6059.322033898306</v>
      </c>
      <c r="F21" s="24">
        <f aca="true" t="shared" si="2" ref="F21:F28">G21/C21</f>
        <v>7150</v>
      </c>
      <c r="G21" s="76">
        <v>164450</v>
      </c>
      <c r="H21" s="76"/>
      <c r="I21" s="97"/>
      <c r="J21" s="16"/>
      <c r="K21" s="23">
        <v>123.5</v>
      </c>
      <c r="L21" s="23">
        <f aca="true" t="shared" si="3" ref="L21:L28">K21*18%</f>
        <v>22.23</v>
      </c>
      <c r="M21" s="25">
        <f aca="true" t="shared" si="4" ref="M21:M28">N21/C21</f>
        <v>7090</v>
      </c>
      <c r="N21" s="25">
        <v>163070</v>
      </c>
      <c r="O21" s="22"/>
      <c r="P21" s="27">
        <v>6465</v>
      </c>
      <c r="Q21" s="26">
        <f aca="true" t="shared" si="5" ref="Q21:Q28">P21*1.18</f>
        <v>7628.7</v>
      </c>
      <c r="R21" s="25">
        <f aca="true" t="shared" si="6" ref="R21:R28">Q21*C21</f>
        <v>175460.1</v>
      </c>
      <c r="S21" s="27">
        <f t="shared" si="0"/>
        <v>7006</v>
      </c>
      <c r="T21" s="27">
        <v>161138</v>
      </c>
      <c r="U21" s="27">
        <f aca="true" t="shared" si="7" ref="U21:U28">V21/C21</f>
        <v>8478</v>
      </c>
      <c r="V21" s="27">
        <v>194994</v>
      </c>
    </row>
    <row r="22" spans="1:22" s="9" customFormat="1" ht="21.75" customHeight="1">
      <c r="A22" s="17" t="s">
        <v>64</v>
      </c>
      <c r="B22" s="41" t="s">
        <v>65</v>
      </c>
      <c r="C22" s="16">
        <v>12</v>
      </c>
      <c r="D22" s="48"/>
      <c r="E22" s="23">
        <f t="shared" si="1"/>
        <v>6279.661016949153</v>
      </c>
      <c r="F22" s="24">
        <f t="shared" si="2"/>
        <v>7410</v>
      </c>
      <c r="G22" s="76">
        <v>88920</v>
      </c>
      <c r="H22" s="76"/>
      <c r="I22" s="97"/>
      <c r="J22" s="16" t="s">
        <v>52</v>
      </c>
      <c r="K22" s="23">
        <v>179.5762</v>
      </c>
      <c r="L22" s="23">
        <f t="shared" si="3"/>
        <v>32.323716</v>
      </c>
      <c r="M22" s="25">
        <f t="shared" si="4"/>
        <v>7350</v>
      </c>
      <c r="N22" s="25">
        <v>88200</v>
      </c>
      <c r="O22" s="22"/>
      <c r="P22" s="27">
        <v>6670</v>
      </c>
      <c r="Q22" s="26">
        <f t="shared" si="5"/>
        <v>7870.599999999999</v>
      </c>
      <c r="R22" s="25">
        <f t="shared" si="6"/>
        <v>94447.2</v>
      </c>
      <c r="S22" s="27">
        <f t="shared" si="0"/>
        <v>7250</v>
      </c>
      <c r="T22" s="27">
        <v>87000</v>
      </c>
      <c r="U22" s="27">
        <f t="shared" si="7"/>
        <v>8699</v>
      </c>
      <c r="V22" s="27">
        <v>104388</v>
      </c>
    </row>
    <row r="23" spans="1:22" s="9" customFormat="1" ht="21.75" customHeight="1">
      <c r="A23" s="17" t="s">
        <v>66</v>
      </c>
      <c r="B23" s="41" t="s">
        <v>67</v>
      </c>
      <c r="C23" s="16">
        <v>21</v>
      </c>
      <c r="D23" s="48"/>
      <c r="E23" s="23">
        <f t="shared" si="1"/>
        <v>6457.627118644068</v>
      </c>
      <c r="F23" s="24">
        <f t="shared" si="2"/>
        <v>7620</v>
      </c>
      <c r="G23" s="76">
        <v>160020</v>
      </c>
      <c r="H23" s="76"/>
      <c r="I23" s="97"/>
      <c r="J23" s="16"/>
      <c r="K23" s="23">
        <v>280.8</v>
      </c>
      <c r="L23" s="23">
        <f t="shared" si="3"/>
        <v>50.544</v>
      </c>
      <c r="M23" s="25">
        <f t="shared" si="4"/>
        <v>7555</v>
      </c>
      <c r="N23" s="25">
        <v>158655</v>
      </c>
      <c r="O23" s="22"/>
      <c r="P23" s="27">
        <v>6910</v>
      </c>
      <c r="Q23" s="26">
        <f t="shared" si="5"/>
        <v>8153.799999999999</v>
      </c>
      <c r="R23" s="25">
        <f t="shared" si="6"/>
        <v>171229.8</v>
      </c>
      <c r="S23" s="27">
        <f t="shared" si="0"/>
        <v>7494</v>
      </c>
      <c r="T23" s="27">
        <v>157374</v>
      </c>
      <c r="U23" s="27">
        <f t="shared" si="7"/>
        <v>8888.880000000001</v>
      </c>
      <c r="V23" s="27">
        <v>186666.48</v>
      </c>
    </row>
    <row r="24" spans="1:22" s="9" customFormat="1" ht="23.25" customHeight="1">
      <c r="A24" s="17" t="s">
        <v>68</v>
      </c>
      <c r="B24" s="41" t="s">
        <v>69</v>
      </c>
      <c r="C24" s="16">
        <v>10</v>
      </c>
      <c r="D24" s="48"/>
      <c r="E24" s="23">
        <f t="shared" si="1"/>
        <v>6654.237288135593</v>
      </c>
      <c r="F24" s="24">
        <f t="shared" si="2"/>
        <v>7852</v>
      </c>
      <c r="G24" s="76">
        <v>78520</v>
      </c>
      <c r="H24" s="76"/>
      <c r="I24" s="97"/>
      <c r="J24" s="16"/>
      <c r="K24" s="23">
        <v>338</v>
      </c>
      <c r="L24" s="23">
        <f t="shared" si="3"/>
        <v>60.839999999999996</v>
      </c>
      <c r="M24" s="25">
        <f t="shared" si="4"/>
        <v>7790</v>
      </c>
      <c r="N24" s="25">
        <v>77900</v>
      </c>
      <c r="O24" s="21"/>
      <c r="P24" s="25">
        <v>7145</v>
      </c>
      <c r="Q24" s="26">
        <f t="shared" si="5"/>
        <v>8431.1</v>
      </c>
      <c r="R24" s="25">
        <f t="shared" si="6"/>
        <v>84311</v>
      </c>
      <c r="S24" s="27">
        <f t="shared" si="0"/>
        <v>7738</v>
      </c>
      <c r="T24" s="27">
        <v>77380</v>
      </c>
      <c r="U24" s="27">
        <f t="shared" si="7"/>
        <v>9855</v>
      </c>
      <c r="V24" s="27">
        <v>98550</v>
      </c>
    </row>
    <row r="25" spans="1:22" s="9" customFormat="1" ht="24" customHeight="1">
      <c r="A25" s="17" t="s">
        <v>70</v>
      </c>
      <c r="B25" s="41" t="s">
        <v>71</v>
      </c>
      <c r="C25" s="16">
        <v>3</v>
      </c>
      <c r="D25" s="48"/>
      <c r="E25" s="23">
        <f t="shared" si="1"/>
        <v>6929.661016949153</v>
      </c>
      <c r="F25" s="24">
        <f t="shared" si="2"/>
        <v>8177</v>
      </c>
      <c r="G25" s="76">
        <v>24531</v>
      </c>
      <c r="H25" s="76"/>
      <c r="I25" s="97"/>
      <c r="J25" s="16" t="s">
        <v>53</v>
      </c>
      <c r="K25" s="23">
        <v>391.102</v>
      </c>
      <c r="L25" s="23">
        <f t="shared" si="3"/>
        <v>70.39836</v>
      </c>
      <c r="M25" s="25">
        <f t="shared" si="4"/>
        <v>8110</v>
      </c>
      <c r="N25" s="25">
        <v>24330</v>
      </c>
      <c r="O25" s="21"/>
      <c r="P25" s="25">
        <v>7360</v>
      </c>
      <c r="Q25" s="26">
        <f t="shared" si="5"/>
        <v>8684.8</v>
      </c>
      <c r="R25" s="25">
        <f t="shared" si="6"/>
        <v>26054.399999999998</v>
      </c>
      <c r="S25" s="27">
        <f t="shared" si="0"/>
        <v>7981</v>
      </c>
      <c r="T25" s="27">
        <v>23943</v>
      </c>
      <c r="U25" s="27">
        <f t="shared" si="7"/>
        <v>9999.9</v>
      </c>
      <c r="V25" s="27">
        <v>29999.7</v>
      </c>
    </row>
    <row r="26" spans="1:22" s="9" customFormat="1" ht="93.75" customHeight="1">
      <c r="A26" s="39">
        <v>2</v>
      </c>
      <c r="B26" s="40" t="s">
        <v>72</v>
      </c>
      <c r="C26" s="16"/>
      <c r="D26" s="48" t="s">
        <v>54</v>
      </c>
      <c r="E26" s="23">
        <f t="shared" si="1"/>
        <v>0</v>
      </c>
      <c r="F26" s="24"/>
      <c r="G26" s="76"/>
      <c r="H26" s="76"/>
      <c r="I26" s="97"/>
      <c r="J26" s="16"/>
      <c r="K26" s="23">
        <v>637</v>
      </c>
      <c r="L26" s="23">
        <f t="shared" si="3"/>
        <v>114.66</v>
      </c>
      <c r="M26" s="25"/>
      <c r="N26" s="25"/>
      <c r="O26" s="21"/>
      <c r="P26" s="25"/>
      <c r="Q26" s="26"/>
      <c r="R26" s="25"/>
      <c r="S26" s="27"/>
      <c r="T26" s="27"/>
      <c r="U26" s="27"/>
      <c r="V26" s="27"/>
    </row>
    <row r="27" spans="1:22" s="9" customFormat="1" ht="27" customHeight="1">
      <c r="A27" s="17" t="s">
        <v>73</v>
      </c>
      <c r="B27" s="41" t="s">
        <v>74</v>
      </c>
      <c r="C27" s="16">
        <v>9</v>
      </c>
      <c r="D27" s="48"/>
      <c r="E27" s="23">
        <f t="shared" si="1"/>
        <v>4216.1016949152545</v>
      </c>
      <c r="F27" s="24">
        <f t="shared" si="2"/>
        <v>4975</v>
      </c>
      <c r="G27" s="76">
        <v>44775</v>
      </c>
      <c r="H27" s="76"/>
      <c r="I27" s="96" t="s">
        <v>51</v>
      </c>
      <c r="J27" s="16"/>
      <c r="K27" s="23">
        <v>1300</v>
      </c>
      <c r="L27" s="23">
        <f t="shared" si="3"/>
        <v>234</v>
      </c>
      <c r="M27" s="25">
        <f t="shared" si="4"/>
        <v>4784</v>
      </c>
      <c r="N27" s="25">
        <v>43056</v>
      </c>
      <c r="O27" s="21"/>
      <c r="P27" s="25">
        <v>3960</v>
      </c>
      <c r="Q27" s="26">
        <f t="shared" si="5"/>
        <v>4672.8</v>
      </c>
      <c r="R27" s="25">
        <f t="shared" si="6"/>
        <v>42055.200000000004</v>
      </c>
      <c r="S27" s="27">
        <f>T27/C27</f>
        <v>3569</v>
      </c>
      <c r="T27" s="27">
        <v>32121</v>
      </c>
      <c r="U27" s="27">
        <f t="shared" si="7"/>
        <v>4677.4</v>
      </c>
      <c r="V27" s="27">
        <v>42096.6</v>
      </c>
    </row>
    <row r="28" spans="1:22" s="9" customFormat="1" ht="32.25" customHeight="1">
      <c r="A28" s="17" t="s">
        <v>75</v>
      </c>
      <c r="B28" s="41" t="s">
        <v>76</v>
      </c>
      <c r="C28" s="16">
        <v>2</v>
      </c>
      <c r="D28" s="48"/>
      <c r="E28" s="23">
        <f t="shared" si="1"/>
        <v>4905.932203389831</v>
      </c>
      <c r="F28" s="24">
        <f t="shared" si="2"/>
        <v>5789</v>
      </c>
      <c r="G28" s="76">
        <v>11578</v>
      </c>
      <c r="H28" s="76"/>
      <c r="I28" s="96"/>
      <c r="J28" s="16"/>
      <c r="K28" s="23">
        <v>2522.88</v>
      </c>
      <c r="L28" s="23">
        <f t="shared" si="3"/>
        <v>454.1184</v>
      </c>
      <c r="M28" s="25">
        <f t="shared" si="4"/>
        <v>5566</v>
      </c>
      <c r="N28" s="25">
        <v>11132</v>
      </c>
      <c r="O28" s="21"/>
      <c r="P28" s="25">
        <v>4575</v>
      </c>
      <c r="Q28" s="26">
        <f t="shared" si="5"/>
        <v>5398.5</v>
      </c>
      <c r="R28" s="25">
        <f t="shared" si="6"/>
        <v>10797</v>
      </c>
      <c r="S28" s="27">
        <f>T28/C28</f>
        <v>3769</v>
      </c>
      <c r="T28" s="27">
        <v>7538</v>
      </c>
      <c r="U28" s="27">
        <f t="shared" si="7"/>
        <v>5441.8</v>
      </c>
      <c r="V28" s="27">
        <v>10883.6</v>
      </c>
    </row>
    <row r="29" spans="1:22" s="9" customFormat="1" ht="39.75" customHeight="1">
      <c r="A29" s="28"/>
      <c r="B29" s="29" t="s">
        <v>36</v>
      </c>
      <c r="C29" s="30"/>
      <c r="D29" s="31"/>
      <c r="E29" s="31"/>
      <c r="F29" s="32"/>
      <c r="G29" s="49">
        <f>SUM(G20:H28)</f>
        <v>586704</v>
      </c>
      <c r="H29" s="49"/>
      <c r="I29" s="31"/>
      <c r="J29" s="31"/>
      <c r="K29" s="31"/>
      <c r="L29" s="31"/>
      <c r="M29" s="32"/>
      <c r="N29" s="32">
        <f>SUM(N20:N28)</f>
        <v>580133</v>
      </c>
      <c r="O29" s="31"/>
      <c r="P29" s="31"/>
      <c r="Q29" s="32"/>
      <c r="R29" s="32">
        <f>SUM(R20:R28)</f>
        <v>619092.9</v>
      </c>
      <c r="S29" s="27"/>
      <c r="T29" s="33">
        <f>SUM(T20:T28)</f>
        <v>560020</v>
      </c>
      <c r="U29" s="27"/>
      <c r="V29" s="33">
        <f>SUM(V20:V28)</f>
        <v>683844.6399999999</v>
      </c>
    </row>
    <row r="30" spans="1:22" s="9" customFormat="1" ht="39.75" customHeight="1">
      <c r="A30" s="10"/>
      <c r="B30" s="67" t="s">
        <v>86</v>
      </c>
      <c r="C30" s="68"/>
      <c r="D30" s="31"/>
      <c r="E30" s="31"/>
      <c r="F30" s="69" t="s">
        <v>31</v>
      </c>
      <c r="G30" s="70"/>
      <c r="H30" s="71"/>
      <c r="I30" s="31"/>
      <c r="J30" s="31"/>
      <c r="K30" s="31"/>
      <c r="L30" s="31"/>
      <c r="M30" s="69" t="s">
        <v>31</v>
      </c>
      <c r="N30" s="71"/>
      <c r="O30" s="31"/>
      <c r="P30" s="31"/>
      <c r="Q30" s="69" t="s">
        <v>31</v>
      </c>
      <c r="R30" s="71"/>
      <c r="S30" s="72" t="s">
        <v>83</v>
      </c>
      <c r="T30" s="73"/>
      <c r="U30" s="74"/>
      <c r="V30" s="75"/>
    </row>
    <row r="31" spans="1:22" s="9" customFormat="1" ht="35.25" customHeight="1">
      <c r="A31" s="50" t="s">
        <v>21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3"/>
    </row>
    <row r="32" spans="1:22" s="9" customFormat="1" ht="51" customHeight="1">
      <c r="A32" s="100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</row>
    <row r="33" spans="1:18" s="9" customFormat="1" ht="18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s="9" customFormat="1" ht="18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9" customFormat="1" ht="33" customHeight="1">
      <c r="A35" s="46"/>
      <c r="B35" s="93" t="s">
        <v>22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47"/>
      <c r="P35" s="36"/>
      <c r="Q35" s="36"/>
      <c r="R35" s="47"/>
    </row>
    <row r="36" spans="1:18" s="9" customFormat="1" ht="24.75" customHeight="1">
      <c r="A36" s="46"/>
      <c r="B36" s="90" t="s">
        <v>40</v>
      </c>
      <c r="C36" s="90"/>
      <c r="D36" s="90"/>
      <c r="E36" s="90"/>
      <c r="F36" s="90"/>
      <c r="G36" s="77" t="s">
        <v>41</v>
      </c>
      <c r="H36" s="77"/>
      <c r="I36" s="42"/>
      <c r="J36" s="42"/>
      <c r="K36" s="42"/>
      <c r="L36" s="42"/>
      <c r="M36" s="77"/>
      <c r="N36" s="77"/>
      <c r="O36" s="47"/>
      <c r="P36" s="36"/>
      <c r="Q36" s="36"/>
      <c r="R36" s="47"/>
    </row>
    <row r="37" spans="1:18" s="9" customFormat="1" ht="34.5" customHeight="1">
      <c r="A37" s="46"/>
      <c r="B37" s="81" t="s">
        <v>23</v>
      </c>
      <c r="C37" s="81"/>
      <c r="D37" s="81"/>
      <c r="E37" s="81"/>
      <c r="F37" s="81"/>
      <c r="G37" s="64" t="s">
        <v>24</v>
      </c>
      <c r="H37" s="64"/>
      <c r="I37" s="11"/>
      <c r="J37" s="77"/>
      <c r="K37" s="77"/>
      <c r="L37" s="77"/>
      <c r="M37" s="77"/>
      <c r="N37" s="77"/>
      <c r="O37" s="47"/>
      <c r="P37" s="36"/>
      <c r="Q37" s="36"/>
      <c r="R37" s="47"/>
    </row>
    <row r="38" spans="1:18" s="9" customFormat="1" ht="24.75" customHeight="1">
      <c r="A38" s="46"/>
      <c r="B38" s="81" t="s">
        <v>25</v>
      </c>
      <c r="C38" s="81"/>
      <c r="D38" s="81"/>
      <c r="E38" s="81"/>
      <c r="F38" s="81"/>
      <c r="G38" s="64" t="s">
        <v>26</v>
      </c>
      <c r="H38" s="64"/>
      <c r="I38" s="11"/>
      <c r="J38" s="77"/>
      <c r="K38" s="77"/>
      <c r="L38" s="77"/>
      <c r="M38" s="77"/>
      <c r="N38" s="77"/>
      <c r="O38" s="47"/>
      <c r="P38" s="36"/>
      <c r="Q38" s="36"/>
      <c r="R38" s="47"/>
    </row>
    <row r="39" spans="1:18" s="9" customFormat="1" ht="24.75" customHeight="1">
      <c r="A39" s="46"/>
      <c r="B39" s="81" t="s">
        <v>42</v>
      </c>
      <c r="C39" s="81"/>
      <c r="D39" s="81"/>
      <c r="E39" s="81"/>
      <c r="F39" s="81"/>
      <c r="G39" s="64" t="s">
        <v>43</v>
      </c>
      <c r="H39" s="64"/>
      <c r="I39" s="11"/>
      <c r="J39" s="77"/>
      <c r="K39" s="77"/>
      <c r="L39" s="77"/>
      <c r="M39" s="77"/>
      <c r="N39" s="77"/>
      <c r="O39" s="47"/>
      <c r="P39" s="36"/>
      <c r="Q39" s="36"/>
      <c r="R39" s="47"/>
    </row>
    <row r="40" spans="1:18" s="9" customFormat="1" ht="24" customHeight="1">
      <c r="A40" s="46"/>
      <c r="B40" s="81" t="s">
        <v>44</v>
      </c>
      <c r="C40" s="81"/>
      <c r="D40" s="81"/>
      <c r="E40" s="81"/>
      <c r="F40" s="81"/>
      <c r="G40" s="64" t="s">
        <v>45</v>
      </c>
      <c r="H40" s="64"/>
      <c r="I40" s="11"/>
      <c r="J40" s="77"/>
      <c r="K40" s="77"/>
      <c r="L40" s="77"/>
      <c r="M40" s="77"/>
      <c r="N40" s="77"/>
      <c r="O40" s="47"/>
      <c r="P40" s="36"/>
      <c r="Q40" s="36"/>
      <c r="R40" s="47"/>
    </row>
    <row r="41" spans="1:18" s="9" customFormat="1" ht="24" customHeight="1">
      <c r="A41" s="46"/>
      <c r="B41" s="81" t="s">
        <v>46</v>
      </c>
      <c r="C41" s="81"/>
      <c r="D41" s="81"/>
      <c r="E41" s="81"/>
      <c r="F41" s="81"/>
      <c r="G41" s="64" t="s">
        <v>47</v>
      </c>
      <c r="H41" s="64"/>
      <c r="I41" s="11"/>
      <c r="J41" s="77"/>
      <c r="K41" s="77"/>
      <c r="L41" s="77"/>
      <c r="M41" s="77"/>
      <c r="N41" s="77"/>
      <c r="O41" s="47"/>
      <c r="P41" s="36"/>
      <c r="Q41" s="36"/>
      <c r="R41" s="47"/>
    </row>
    <row r="42" spans="1:18" s="9" customFormat="1" ht="53.25" customHeight="1">
      <c r="A42" s="46"/>
      <c r="B42" s="81" t="s">
        <v>27</v>
      </c>
      <c r="C42" s="81"/>
      <c r="D42" s="81"/>
      <c r="E42" s="81"/>
      <c r="F42" s="81"/>
      <c r="G42" s="82" t="s">
        <v>48</v>
      </c>
      <c r="H42" s="82"/>
      <c r="I42" s="22"/>
      <c r="J42" s="77"/>
      <c r="K42" s="77"/>
      <c r="L42" s="77"/>
      <c r="M42" s="77"/>
      <c r="N42" s="77"/>
      <c r="O42" s="47"/>
      <c r="P42" s="36"/>
      <c r="Q42" s="36"/>
      <c r="R42" s="47"/>
    </row>
    <row r="43" spans="1:18" s="9" customFormat="1" ht="18.75">
      <c r="A43" s="46"/>
      <c r="B43" s="47"/>
      <c r="C43" s="47"/>
      <c r="D43" s="47"/>
      <c r="E43" s="47"/>
      <c r="F43" s="47"/>
      <c r="G43" s="47"/>
      <c r="H43" s="36"/>
      <c r="I43" s="36"/>
      <c r="J43" s="36"/>
      <c r="K43" s="36"/>
      <c r="L43" s="36"/>
      <c r="M43" s="36"/>
      <c r="N43" s="36"/>
      <c r="O43" s="47"/>
      <c r="P43" s="36"/>
      <c r="Q43" s="36"/>
      <c r="R43" s="47"/>
    </row>
    <row r="44" spans="1:18" s="9" customFormat="1" ht="18.75">
      <c r="A44" s="46"/>
      <c r="B44" s="44" t="s">
        <v>39</v>
      </c>
      <c r="C44" s="44"/>
      <c r="D44" s="44"/>
      <c r="E44" s="37"/>
      <c r="F44" s="37"/>
      <c r="H44" s="36"/>
      <c r="I44" s="36"/>
      <c r="J44" s="36"/>
      <c r="K44" s="36"/>
      <c r="L44" s="36"/>
      <c r="M44" s="36"/>
      <c r="N44" s="36"/>
      <c r="O44" s="47"/>
      <c r="P44" s="36"/>
      <c r="Q44" s="36"/>
      <c r="R44" s="47"/>
    </row>
    <row r="45" s="9" customFormat="1" ht="18.75">
      <c r="A45" s="38"/>
    </row>
    <row r="46" s="1" customFormat="1" ht="15.75">
      <c r="A46" s="4"/>
    </row>
  </sheetData>
  <sheetProtection/>
  <mergeCells count="133">
    <mergeCell ref="J42:N42"/>
    <mergeCell ref="B35:N35"/>
    <mergeCell ref="B15:C15"/>
    <mergeCell ref="D15:H15"/>
    <mergeCell ref="B16:C16"/>
    <mergeCell ref="F16:H16"/>
    <mergeCell ref="I27:I28"/>
    <mergeCell ref="I20:I26"/>
    <mergeCell ref="G19:H19"/>
    <mergeCell ref="G18:H18"/>
    <mergeCell ref="S10:T10"/>
    <mergeCell ref="S11:T11"/>
    <mergeCell ref="S12:T12"/>
    <mergeCell ref="S14:T14"/>
    <mergeCell ref="S3:T3"/>
    <mergeCell ref="S5:T5"/>
    <mergeCell ref="S6:T6"/>
    <mergeCell ref="O6:R6"/>
    <mergeCell ref="O5:R5"/>
    <mergeCell ref="O3:R3"/>
    <mergeCell ref="S7:T7"/>
    <mergeCell ref="S8:T8"/>
    <mergeCell ref="S9:T9"/>
    <mergeCell ref="B42:F42"/>
    <mergeCell ref="G36:H36"/>
    <mergeCell ref="G37:H37"/>
    <mergeCell ref="G38:H38"/>
    <mergeCell ref="G39:H39"/>
    <mergeCell ref="G40:H40"/>
    <mergeCell ref="G41:H41"/>
    <mergeCell ref="B36:F36"/>
    <mergeCell ref="B41:F41"/>
    <mergeCell ref="B39:F39"/>
    <mergeCell ref="B40:F40"/>
    <mergeCell ref="B38:F38"/>
    <mergeCell ref="O8:R8"/>
    <mergeCell ref="B9:C9"/>
    <mergeCell ref="B6:C6"/>
    <mergeCell ref="D6:H6"/>
    <mergeCell ref="I6:N6"/>
    <mergeCell ref="B7:C7"/>
    <mergeCell ref="D7:H7"/>
    <mergeCell ref="I7:N7"/>
    <mergeCell ref="O7:R7"/>
    <mergeCell ref="O9:R9"/>
    <mergeCell ref="B5:C5"/>
    <mergeCell ref="D5:H5"/>
    <mergeCell ref="I5:N5"/>
    <mergeCell ref="G2:H2"/>
    <mergeCell ref="B3:C3"/>
    <mergeCell ref="D3:H3"/>
    <mergeCell ref="I3:N3"/>
    <mergeCell ref="A8:A10"/>
    <mergeCell ref="B8:C8"/>
    <mergeCell ref="D8:H8"/>
    <mergeCell ref="I8:N8"/>
    <mergeCell ref="B10:C10"/>
    <mergeCell ref="D10:H10"/>
    <mergeCell ref="I10:N10"/>
    <mergeCell ref="D9:H9"/>
    <mergeCell ref="I9:N9"/>
    <mergeCell ref="O10:R10"/>
    <mergeCell ref="B12:C12"/>
    <mergeCell ref="D12:H12"/>
    <mergeCell ref="I12:N12"/>
    <mergeCell ref="O12:R12"/>
    <mergeCell ref="B11:C11"/>
    <mergeCell ref="D11:H11"/>
    <mergeCell ref="I11:N11"/>
    <mergeCell ref="O11:R11"/>
    <mergeCell ref="I18:J18"/>
    <mergeCell ref="B14:C14"/>
    <mergeCell ref="D14:H14"/>
    <mergeCell ref="I14:N14"/>
    <mergeCell ref="I15:N15"/>
    <mergeCell ref="M16:N16"/>
    <mergeCell ref="B44:D44"/>
    <mergeCell ref="A33:R33"/>
    <mergeCell ref="A35:A44"/>
    <mergeCell ref="B43:G43"/>
    <mergeCell ref="O35:O44"/>
    <mergeCell ref="R35:R44"/>
    <mergeCell ref="B37:F37"/>
    <mergeCell ref="M36:N36"/>
    <mergeCell ref="G42:H42"/>
    <mergeCell ref="J37:N37"/>
    <mergeCell ref="G28:H28"/>
    <mergeCell ref="G27:H27"/>
    <mergeCell ref="G20:H20"/>
    <mergeCell ref="G23:H23"/>
    <mergeCell ref="G22:H22"/>
    <mergeCell ref="G21:H21"/>
    <mergeCell ref="G26:H26"/>
    <mergeCell ref="J38:N38"/>
    <mergeCell ref="J39:N39"/>
    <mergeCell ref="A1:T1"/>
    <mergeCell ref="D20:D25"/>
    <mergeCell ref="D26:D28"/>
    <mergeCell ref="I19:J19"/>
    <mergeCell ref="G29:H29"/>
    <mergeCell ref="A31:V31"/>
    <mergeCell ref="A32:V32"/>
    <mergeCell ref="G25:H25"/>
    <mergeCell ref="J40:N40"/>
    <mergeCell ref="J41:N41"/>
    <mergeCell ref="U3:V3"/>
    <mergeCell ref="A4:V4"/>
    <mergeCell ref="U5:V5"/>
    <mergeCell ref="U6:V6"/>
    <mergeCell ref="U7:V7"/>
    <mergeCell ref="U8:V8"/>
    <mergeCell ref="U9:V9"/>
    <mergeCell ref="U10:V10"/>
    <mergeCell ref="U11:V11"/>
    <mergeCell ref="U12:V12"/>
    <mergeCell ref="U14:V14"/>
    <mergeCell ref="B30:C30"/>
    <mergeCell ref="F30:H30"/>
    <mergeCell ref="M30:N30"/>
    <mergeCell ref="Q30:R30"/>
    <mergeCell ref="S30:T30"/>
    <mergeCell ref="U30:V30"/>
    <mergeCell ref="G24:H24"/>
    <mergeCell ref="U15:V15"/>
    <mergeCell ref="U16:V16"/>
    <mergeCell ref="A17:V17"/>
    <mergeCell ref="D13:V13"/>
    <mergeCell ref="O15:R15"/>
    <mergeCell ref="B13:C13"/>
    <mergeCell ref="O14:R14"/>
    <mergeCell ref="S15:T15"/>
    <mergeCell ref="Q16:R16"/>
    <mergeCell ref="S16:T16"/>
  </mergeCells>
  <printOptions horizontalCentered="1"/>
  <pageMargins left="0.16" right="0.31" top="0.1968503937007874" bottom="0.35433070866141736" header="0.31496062992125984" footer="0.31496062992125984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2012-05-19T06:48:22Z</cp:lastPrinted>
  <dcterms:created xsi:type="dcterms:W3CDTF">2012-01-26T05:10:23Z</dcterms:created>
  <dcterms:modified xsi:type="dcterms:W3CDTF">2012-05-19T09:36:36Z</dcterms:modified>
  <cp:category/>
  <cp:version/>
  <cp:contentType/>
  <cp:contentStatus/>
</cp:coreProperties>
</file>