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данные'!$29:$29</definedName>
    <definedName name="_xlnm.Print_Area" localSheetId="1">'Ведомость ресурсов'!$A$1:$N$32</definedName>
    <definedName name="_xlnm.Print_Area" localSheetId="0">'Мои данные'!$A$1:$U$57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Alex</author>
    <author>onikitina</author>
    <author>YuKazaeva</author>
  </authors>
  <commentList>
    <comment ref="A14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29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9" authorId="1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1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1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2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H29" authorId="2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2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0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9" authorId="0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9" authorId="1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M29" authorId="2">
      <text>
        <r>
          <rPr>
            <b/>
            <sz val="8"/>
            <rFont val="Tahoma"/>
            <family val="2"/>
          </rPr>
          <t xml:space="preserve"> &lt;Нормы НР по позиции при БИМ&gt;</t>
        </r>
      </text>
    </comment>
    <comment ref="N29" authorId="2">
      <text>
        <r>
          <rPr>
            <b/>
            <sz val="8"/>
            <rFont val="Tahoma"/>
            <family val="2"/>
          </rPr>
          <t xml:space="preserve"> &lt;Нормы СП по позиции при БИМ&gt;</t>
        </r>
      </text>
    </comment>
    <comment ref="O29" authorId="0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9" authorId="0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9" authorId="0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9" authorId="0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9" authorId="0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9" authorId="1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9" authorId="0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54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56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H52" authorId="0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52" authorId="0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52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52" authorId="0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52" authorId="0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52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B29" authorId="0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V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W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W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V17" authorId="2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V18" authorId="2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V19" authorId="2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V22" authorId="2">
      <text>
        <r>
          <rPr>
            <b/>
            <sz val="8"/>
            <rFont val="Tahoma"/>
            <family val="2"/>
          </rPr>
          <t xml:space="preserve"> &lt;Итого ФОТ с индексами&gt;</t>
        </r>
      </text>
    </comment>
    <comment ref="W17" authorId="2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W18" authorId="2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W19" authorId="2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W22" authorId="2">
      <text>
        <r>
          <rPr>
            <b/>
            <sz val="8"/>
            <rFont val="Tahoma"/>
            <family val="2"/>
          </rPr>
          <t xml:space="preserve"> &lt;Итого ФОТ с индексами&gt;</t>
        </r>
      </text>
    </comment>
    <comment ref="G52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0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0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A9" authorId="4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0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2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3" authorId="0">
      <text>
        <r>
          <rPr>
            <sz val="8"/>
            <rFont val="Tahoma"/>
            <family val="2"/>
          </rPr>
          <t xml:space="preserve"> &lt;Основание&gt;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 =ЕСЛИ(ЕЧИСЛО(R[0]C[-2]/R[0]C[-6]);ЕСЛИ(НЕ(R[0]C[-2]/R[0]C[-6]=0);R[0]C[-2]/R[0]C[-6]; " ");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29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31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27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27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N27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M27" authorId="4">
      <text>
        <r>
          <rPr>
            <b/>
            <sz val="8"/>
            <rFont val="Tahoma"/>
            <family val="2"/>
          </rPr>
          <t xml:space="preserve"> =ЕСЛИ(ЕЧИСЛО(ДВССЫЛ("K" &amp; СТРОКА())/ДВССЫЛ("G" &amp; СТРОКА()));ДВССЫЛ("K" &amp; СТРОКА())/ДВССЫЛ("G" &amp; СТРОКА()); " ")&lt;Пустой идентификатор&gt;</t>
        </r>
      </text>
    </comment>
    <comment ref="O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O12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O13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O16" authorId="3">
      <text>
        <r>
          <rPr>
            <b/>
            <sz val="8"/>
            <rFont val="Tahoma"/>
            <family val="2"/>
          </rPr>
          <t xml:space="preserve"> &lt;Итого ФОТ с индексами&gt;</t>
        </r>
      </text>
    </comment>
    <comment ref="P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P12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P13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P16" authorId="3">
      <text>
        <r>
          <rPr>
            <b/>
            <sz val="8"/>
            <rFont val="Tahoma"/>
            <family val="2"/>
          </rPr>
          <t xml:space="preserve"> &lt;Итого ФОТ с индексами&gt;</t>
        </r>
      </text>
    </comment>
    <comment ref="G27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<sst xmlns="http://schemas.openxmlformats.org/spreadsheetml/2006/main" count="149" uniqueCount="99">
  <si>
    <t>Код ресурса</t>
  </si>
  <si>
    <t>Всего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</si>
  <si>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</si>
  <si>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</si>
  <si>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</si>
  <si>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</si>
  <si>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</si>
  <si>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</si>
  <si>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</si>
  <si>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</si>
  <si>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</si>
  <si>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</si>
  <si>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</si>
  <si>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</si>
  <si>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</si>
  <si>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</si>
  <si>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</si>
  <si>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</si>
  <si>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</si>
  <si>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Составил:_______________________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</si>
  <si>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</si>
  <si>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</si>
  <si>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</si>
  <si>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</si>
  <si>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</si>
  <si>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</si>
  <si>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</si>
  <si>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</si>
  <si>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</si>
  <si>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</si>
  <si>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</si>
  <si>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</si>
  <si>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</si>
  <si>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</si>
  <si>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</si>
  <si>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</si>
  <si>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</si>
  <si>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</si>
  <si>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</si>
  <si>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</si>
  <si>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УТВЕРЖДАЮ </t>
  </si>
  <si>
    <t>СОГЛАСОВАНО</t>
  </si>
  <si>
    <t xml:space="preserve">Стройка:Ремонтные работы МП трест "Водоканал" МО г. Магнитогорск </t>
  </si>
  <si>
    <t>Объект:Левый берег.Замена сетей водопровода</t>
  </si>
  <si>
    <t>на 75-12-1 замену хоз.питьевого водопровода по ул.Шоссейная - ул.Чаадаева-ул.Вайнера (D= 630мм,  L=500м)</t>
  </si>
  <si>
    <t xml:space="preserve">
_____
2163.05</t>
  </si>
  <si>
    <t xml:space="preserve">
_____
846285</t>
  </si>
  <si>
    <t xml:space="preserve">
_____
3410527</t>
  </si>
  <si>
    <t>М</t>
  </si>
  <si>
    <t>(0.85*0.8)</t>
  </si>
  <si>
    <t>24.52
_____
97.1</t>
  </si>
  <si>
    <t>56.38
_____
2.59</t>
  </si>
  <si>
    <t>1177
_____
4661</t>
  </si>
  <si>
    <t>2706
_____
124</t>
  </si>
  <si>
    <t>12289
_____
26187</t>
  </si>
  <si>
    <t>Р</t>
  </si>
  <si>
    <t>11234
_____
1293</t>
  </si>
  <si>
    <t>С601-9012
Перевозка грузов автомобилями-самосвалами (работающими вне карьеров): расстояние 12 км, класс груза I
т</t>
  </si>
  <si>
    <t>139.35
_____
1287</t>
  </si>
  <si>
    <t>56.12
_____
6.12</t>
  </si>
  <si>
    <t>3421
_____
31596</t>
  </si>
  <si>
    <t>1378
_____
150</t>
  </si>
  <si>
    <t>35716
_____
153929</t>
  </si>
  <si>
    <t>5274
_____
1568</t>
  </si>
  <si>
    <t>4,598.00
_____
882,542.00</t>
  </si>
  <si>
    <t>12,528.00
_____
274.00</t>
  </si>
  <si>
    <t>48,005.00
_____
3,590,643.00</t>
  </si>
  <si>
    <t>45,547.00
_____
2,861.00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</si>
  <si>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</si>
  <si>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</si>
  <si>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</si>
  <si>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</si>
  <si>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</si>
  <si>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</si>
  <si>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Наружные сети водопровода, канализации, теплоснабжения, газопровода</t>
  </si>
  <si>
    <t xml:space="preserve">    Перевозка автотранспортом</t>
  </si>
  <si>
    <t xml:space="preserve">    Итого</t>
  </si>
  <si>
    <t>Итого прямые затраты по смете</t>
  </si>
  <si>
    <t>Итоги по смете:</t>
  </si>
  <si>
    <t xml:space="preserve">    НДС 18%</t>
  </si>
  <si>
    <t xml:space="preserve">    ВСЕГО по смете</t>
  </si>
  <si>
    <t xml:space="preserve">          Ресурсы подрядчика</t>
  </si>
  <si>
    <t/>
  </si>
  <si>
    <t>Итого по трудовым ресурсам</t>
  </si>
  <si>
    <t xml:space="preserve">руб
</t>
  </si>
  <si>
    <t>Накладные расходы от ФОТ</t>
  </si>
  <si>
    <t>130% *0.85</t>
  </si>
  <si>
    <t>Сметная прибыль от ФОТ</t>
  </si>
  <si>
    <t>89% *(0.85*0.8)</t>
  </si>
  <si>
    <t>___________________/________________/</t>
  </si>
  <si>
    <t>___________________/_________________/</t>
  </si>
  <si>
    <t>"___" __________ 2012 г.</t>
  </si>
  <si>
    <t>"____" _____________ 2012 г.</t>
  </si>
  <si>
    <t>Объект:Сети водопровода левого берега.</t>
  </si>
  <si>
    <t>на замену хоз.питьевого водопровода по ул.Шоссейная - ул.Чаадаева-ул.Вайнера (D= 630мм,  L=500м) (доп. работы)</t>
  </si>
  <si>
    <t>Основание: дефектная ведомость</t>
  </si>
  <si>
    <t>Прайс-лист
Труба: ПЭ 100 SDR 17, наружный диаметр 630 мм (ГОСТ 18599-2001) (8302/4,03*1,05= 2163,05 руб)
м</t>
  </si>
  <si>
    <t>ТЕР22-06-011-04
Подвешивание подземных коммуникаций при пересечении их трассой трубопровода, площадь сечения коробов: до 0,6 м2
1 м короба</t>
  </si>
  <si>
    <t>ТЕР23-01-001-01
Устройство основания под трубопроводы: песчаного
10 м3 основания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</si>
</sst>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i/>
      <sz val="9"/>
      <name val="Verdan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28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26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63" applyFont="1" applyAlignment="1">
      <alignment horizontal="center" wrapText="1"/>
      <protection/>
    </xf>
    <xf numFmtId="49" fontId="7" fillId="0" borderId="0" xfId="0" applyNumberFormat="1" applyFont="1" applyAlignment="1">
      <alignment horizontal="left" vertical="top" wrapText="1"/>
    </xf>
    <xf numFmtId="2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7" fillId="0" borderId="0" xfId="85" applyFont="1" applyAlignment="1">
      <alignment horizontal="left" vertical="top"/>
      <protection/>
    </xf>
    <xf numFmtId="0" fontId="7" fillId="0" borderId="0" xfId="0" applyFont="1" applyAlignment="1">
      <alignment/>
    </xf>
    <xf numFmtId="2" fontId="9" fillId="0" borderId="0" xfId="0" applyNumberFormat="1" applyFont="1" applyAlignment="1">
      <alignment horizontal="right" vertical="top"/>
    </xf>
    <xf numFmtId="0" fontId="9" fillId="0" borderId="12" xfId="0" applyFont="1" applyBorder="1" applyAlignment="1">
      <alignment vertical="top"/>
    </xf>
    <xf numFmtId="181" fontId="9" fillId="0" borderId="13" xfId="61" applyNumberFormat="1" applyFont="1" applyBorder="1" applyAlignment="1">
      <alignment horizontal="right"/>
      <protection/>
    </xf>
    <xf numFmtId="0" fontId="9" fillId="0" borderId="13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right" vertical="top"/>
    </xf>
    <xf numFmtId="0" fontId="9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81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1" xfId="42" applyFont="1">
      <alignment horizontal="center"/>
      <protection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81" fontId="10" fillId="0" borderId="13" xfId="61" applyNumberFormat="1" applyFont="1" applyBorder="1" applyAlignment="1">
      <alignment horizontal="right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" xfId="42" applyFont="1">
      <alignment horizontal="center"/>
      <protection/>
    </xf>
    <xf numFmtId="1" fontId="11" fillId="0" borderId="0" xfId="0" applyNumberFormat="1" applyFont="1" applyAlignment="1">
      <alignment horizontal="right" vertical="top" wrapText="1"/>
    </xf>
    <xf numFmtId="2" fontId="11" fillId="0" borderId="0" xfId="55" applyNumberFormat="1" applyFont="1" applyAlignment="1">
      <alignment horizontal="right" vertical="top" wrapText="1"/>
      <protection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0" applyNumberFormat="1" applyFont="1" applyAlignment="1">
      <alignment horizontal="left" vertical="top" wrapText="1"/>
    </xf>
    <xf numFmtId="0" fontId="3" fillId="0" borderId="0" xfId="82">
      <alignment horizontal="center"/>
      <protection/>
    </xf>
    <xf numFmtId="2" fontId="7" fillId="0" borderId="0" xfId="55" applyNumberFormat="1" applyFont="1">
      <alignment horizontal="right" vertical="top" wrapText="1"/>
      <protection/>
    </xf>
    <xf numFmtId="0" fontId="7" fillId="0" borderId="1" xfId="63" applyFont="1" applyFill="1" applyAlignment="1">
      <alignment horizontal="center" wrapText="1"/>
      <protection/>
    </xf>
    <xf numFmtId="2" fontId="7" fillId="0" borderId="0" xfId="55" applyNumberFormat="1" applyFont="1" applyAlignment="1">
      <alignment horizontal="right" vertical="top" wrapText="1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29" fillId="0" borderId="0" xfId="0" applyFont="1" applyBorder="1" applyAlignment="1">
      <alignment/>
    </xf>
    <xf numFmtId="0" fontId="29" fillId="0" borderId="0" xfId="82" applyFont="1" applyBorder="1" applyAlignment="1">
      <alignment horizontal="left"/>
      <protection/>
    </xf>
    <xf numFmtId="0" fontId="29" fillId="0" borderId="0" xfId="0" applyFont="1" applyBorder="1" applyAlignment="1">
      <alignment horizontal="left"/>
    </xf>
    <xf numFmtId="2" fontId="9" fillId="0" borderId="13" xfId="61" applyNumberFormat="1" applyFont="1" applyBorder="1" applyAlignment="1">
      <alignment horizontal="right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2" fontId="10" fillId="0" borderId="19" xfId="59" applyNumberFormat="1" applyFont="1" applyBorder="1" applyAlignment="1">
      <alignment horizontal="right"/>
      <protection/>
    </xf>
    <xf numFmtId="2" fontId="10" fillId="0" borderId="13" xfId="59" applyNumberFormat="1" applyFont="1" applyBorder="1" applyAlignment="1">
      <alignment horizontal="right"/>
      <protection/>
    </xf>
    <xf numFmtId="2" fontId="9" fillId="0" borderId="19" xfId="61" applyNumberFormat="1" applyFont="1" applyBorder="1" applyAlignment="1">
      <alignment horizontal="right"/>
      <protection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top"/>
    </xf>
    <xf numFmtId="2" fontId="9" fillId="0" borderId="0" xfId="0" applyNumberFormat="1" applyFont="1" applyAlignment="1">
      <alignment horizontal="right" vertical="top" wrapText="1"/>
    </xf>
    <xf numFmtId="1" fontId="10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2" fontId="7" fillId="0" borderId="20" xfId="0" applyNumberFormat="1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right" vertical="top" wrapText="1"/>
    </xf>
    <xf numFmtId="2" fontId="7" fillId="0" borderId="20" xfId="0" applyNumberFormat="1" applyFont="1" applyBorder="1" applyAlignment="1">
      <alignment horizontal="right" vertical="top" wrapText="1"/>
    </xf>
    <xf numFmtId="0" fontId="7" fillId="0" borderId="20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49" fontId="7" fillId="0" borderId="21" xfId="0" applyNumberFormat="1" applyFont="1" applyBorder="1" applyAlignment="1">
      <alignment horizontal="right" vertical="top" wrapText="1"/>
    </xf>
    <xf numFmtId="2" fontId="7" fillId="0" borderId="21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2" fontId="34" fillId="0" borderId="21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55" applyFont="1" applyBorder="1" applyAlignment="1">
      <alignment horizontal="right" vertical="top" wrapText="1"/>
      <protection/>
    </xf>
    <xf numFmtId="0" fontId="7" fillId="0" borderId="22" xfId="0" applyFont="1" applyBorder="1" applyAlignment="1">
      <alignment horizontal="left" vertical="top" wrapText="1"/>
    </xf>
    <xf numFmtId="0" fontId="7" fillId="0" borderId="22" xfId="55" applyFont="1" applyBorder="1" applyAlignment="1">
      <alignment horizontal="right" vertical="top" wrapText="1"/>
      <protection/>
    </xf>
    <xf numFmtId="0" fontId="7" fillId="0" borderId="2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82" applyFont="1" applyAlignment="1">
      <alignment horizontal="left"/>
      <protection/>
    </xf>
    <xf numFmtId="0" fontId="33" fillId="0" borderId="1" xfId="0" applyFont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8"/>
  <sheetViews>
    <sheetView showGridLines="0" tabSelected="1" zoomScalePageLayoutView="0" workbookViewId="0" topLeftCell="F40">
      <selection activeCell="Z56" sqref="Z56"/>
    </sheetView>
  </sheetViews>
  <sheetFormatPr defaultColWidth="9.00390625" defaultRowHeight="12.75"/>
  <cols>
    <col min="1" max="1" width="6.00390625" style="17" customWidth="1"/>
    <col min="2" max="2" width="35.75390625" style="17" customWidth="1"/>
    <col min="3" max="3" width="11.875" style="17" customWidth="1"/>
    <col min="4" max="6" width="11.625" style="17" customWidth="1"/>
    <col min="7" max="7" width="10.375" style="17" bestFit="1" customWidth="1"/>
    <col min="8" max="8" width="11.875" style="17" customWidth="1"/>
    <col min="9" max="9" width="11.625" style="17" customWidth="1"/>
    <col min="10" max="10" width="12.125" style="17" customWidth="1"/>
    <col min="11" max="11" width="11.625" style="17" customWidth="1"/>
    <col min="12" max="20" width="9.125" style="17" hidden="1" customWidth="1"/>
    <col min="21" max="21" width="11.625" style="17" customWidth="1"/>
    <col min="22" max="23" width="9.125" style="17" hidden="1" customWidth="1"/>
    <col min="24" max="26" width="9.125" style="17" customWidth="1"/>
    <col min="27" max="27" width="0" style="17" hidden="1" customWidth="1"/>
    <col min="28" max="16384" width="9.125" style="17" customWidth="1"/>
  </cols>
  <sheetData>
    <row r="1" spans="1:4" s="3" customFormat="1" ht="11.25">
      <c r="A1" s="1"/>
      <c r="B1" s="2"/>
      <c r="C1" s="2"/>
      <c r="D1" s="2"/>
    </row>
    <row r="2" spans="1:10" s="3" customFormat="1" ht="15.75">
      <c r="A2" s="57" t="s">
        <v>41</v>
      </c>
      <c r="B2" s="56"/>
      <c r="C2" s="56"/>
      <c r="D2" s="56"/>
      <c r="E2" s="56"/>
      <c r="F2" s="56"/>
      <c r="G2" s="56"/>
      <c r="H2" s="58" t="s">
        <v>40</v>
      </c>
      <c r="I2" s="17"/>
      <c r="J2" s="17"/>
    </row>
    <row r="3" spans="1:10" s="3" customFormat="1" ht="15.75">
      <c r="A3" s="57"/>
      <c r="B3" s="56"/>
      <c r="C3" s="56"/>
      <c r="D3" s="56"/>
      <c r="E3" s="56"/>
      <c r="F3" s="56"/>
      <c r="G3" s="56"/>
      <c r="H3" s="58"/>
      <c r="I3" s="17"/>
      <c r="J3" s="17"/>
    </row>
    <row r="4" spans="1:10" s="3" customFormat="1" ht="12.75">
      <c r="A4" s="60" t="s">
        <v>89</v>
      </c>
      <c r="B4" s="59"/>
      <c r="C4" s="59"/>
      <c r="D4" s="59"/>
      <c r="E4" s="59"/>
      <c r="F4" s="59"/>
      <c r="G4" s="59"/>
      <c r="H4" s="60" t="s">
        <v>90</v>
      </c>
      <c r="I4" s="17"/>
      <c r="J4" s="17"/>
    </row>
    <row r="5" spans="1:10" s="3" customFormat="1" ht="12.75">
      <c r="A5" s="59" t="s">
        <v>91</v>
      </c>
      <c r="B5" s="59"/>
      <c r="C5" s="59"/>
      <c r="D5" s="59"/>
      <c r="E5" s="59"/>
      <c r="F5" s="59"/>
      <c r="G5" s="59"/>
      <c r="H5" s="61" t="s">
        <v>92</v>
      </c>
      <c r="I5" s="17"/>
      <c r="J5" s="17"/>
    </row>
    <row r="6" spans="1:4" s="3" customFormat="1" ht="11.25">
      <c r="A6" s="1"/>
      <c r="B6" s="2"/>
      <c r="C6" s="2"/>
      <c r="D6" s="2"/>
    </row>
    <row r="7" spans="1:4" s="3" customFormat="1" ht="11.25">
      <c r="A7" s="1"/>
      <c r="B7" s="2"/>
      <c r="C7" s="2"/>
      <c r="D7" s="2"/>
    </row>
    <row r="8" spans="1:4" s="3" customFormat="1" ht="11.25">
      <c r="A8" s="1"/>
      <c r="B8" s="2"/>
      <c r="C8" s="2"/>
      <c r="D8" s="2"/>
    </row>
    <row r="9" spans="1:4" s="3" customFormat="1" ht="11.25">
      <c r="A9" s="4" t="s">
        <v>93</v>
      </c>
      <c r="B9" s="2"/>
      <c r="C9" s="2"/>
      <c r="D9" s="2"/>
    </row>
    <row r="10" spans="1:21" s="3" customFormat="1" ht="14.25">
      <c r="A10" s="102" t="s">
        <v>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3" customFormat="1" ht="11.25">
      <c r="A11" s="103" t="s">
        <v>36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s="3" customFormat="1" ht="11.25">
      <c r="A12" s="103" t="s">
        <v>94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s="3" customFormat="1" ht="11.25">
      <c r="A13" s="110" t="s">
        <v>95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s="3" customFormat="1" ht="11.2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="3" customFormat="1" ht="11.25"/>
    <row r="16" spans="7:21" s="3" customFormat="1" ht="11.25">
      <c r="G16" s="107" t="s">
        <v>21</v>
      </c>
      <c r="H16" s="108"/>
      <c r="I16" s="109"/>
      <c r="J16" s="107" t="s">
        <v>22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/>
    </row>
    <row r="17" spans="4:23" s="3" customFormat="1" ht="12.75">
      <c r="D17" s="1" t="s">
        <v>4</v>
      </c>
      <c r="G17" s="75">
        <f>V17/1000</f>
        <v>1073.4318400000002</v>
      </c>
      <c r="H17" s="76"/>
      <c r="I17" s="21" t="s">
        <v>5</v>
      </c>
      <c r="J17" s="77">
        <f>W17/1000</f>
        <v>4449.99948</v>
      </c>
      <c r="K17" s="62"/>
      <c r="L17" s="22"/>
      <c r="M17" s="22"/>
      <c r="N17" s="22"/>
      <c r="O17" s="22"/>
      <c r="P17" s="22"/>
      <c r="Q17" s="22"/>
      <c r="R17" s="22"/>
      <c r="S17" s="22"/>
      <c r="T17" s="22"/>
      <c r="U17" s="21" t="s">
        <v>5</v>
      </c>
      <c r="V17" s="49">
        <v>1073431.84</v>
      </c>
      <c r="W17" s="50">
        <v>4449999.48</v>
      </c>
    </row>
    <row r="18" spans="4:23" s="3" customFormat="1" ht="12.75">
      <c r="D18" s="39" t="s">
        <v>37</v>
      </c>
      <c r="F18" s="7"/>
      <c r="G18" s="75">
        <f>V18/1000</f>
        <v>0</v>
      </c>
      <c r="H18" s="76"/>
      <c r="I18" s="21" t="s">
        <v>5</v>
      </c>
      <c r="J18" s="77">
        <f>W18/1000</f>
        <v>0</v>
      </c>
      <c r="K18" s="62"/>
      <c r="L18" s="22"/>
      <c r="M18" s="22"/>
      <c r="N18" s="22"/>
      <c r="O18" s="22"/>
      <c r="P18" s="22"/>
      <c r="Q18" s="22"/>
      <c r="R18" s="22"/>
      <c r="S18" s="22"/>
      <c r="T18" s="22"/>
      <c r="U18" s="21" t="s">
        <v>5</v>
      </c>
      <c r="V18" s="49">
        <v>0</v>
      </c>
      <c r="W18" s="50">
        <v>0</v>
      </c>
    </row>
    <row r="19" spans="4:23" s="3" customFormat="1" ht="12.75">
      <c r="D19" s="39" t="s">
        <v>38</v>
      </c>
      <c r="F19" s="7"/>
      <c r="G19" s="75">
        <f>V19/1000</f>
        <v>0</v>
      </c>
      <c r="H19" s="76"/>
      <c r="I19" s="21" t="s">
        <v>5</v>
      </c>
      <c r="J19" s="77">
        <f>W19/1000</f>
        <v>0</v>
      </c>
      <c r="K19" s="62"/>
      <c r="L19" s="22"/>
      <c r="M19" s="22"/>
      <c r="N19" s="22"/>
      <c r="O19" s="22"/>
      <c r="P19" s="22"/>
      <c r="Q19" s="22"/>
      <c r="R19" s="22"/>
      <c r="S19" s="22"/>
      <c r="T19" s="22"/>
      <c r="U19" s="21" t="s">
        <v>5</v>
      </c>
      <c r="V19" s="49">
        <v>0</v>
      </c>
      <c r="W19" s="50">
        <v>0</v>
      </c>
    </row>
    <row r="20" spans="4:23" s="3" customFormat="1" ht="12.75">
      <c r="D20" s="1" t="s">
        <v>6</v>
      </c>
      <c r="G20" s="75">
        <f>(V20+V21)/1000</f>
        <v>0.46009999999999995</v>
      </c>
      <c r="H20" s="76"/>
      <c r="I20" s="21" t="s">
        <v>7</v>
      </c>
      <c r="J20" s="77">
        <f>(W20+W21)/1000</f>
        <v>0.46009999999999995</v>
      </c>
      <c r="K20" s="62"/>
      <c r="L20" s="22"/>
      <c r="M20" s="22"/>
      <c r="N20" s="22"/>
      <c r="O20" s="22"/>
      <c r="P20" s="22"/>
      <c r="Q20" s="22"/>
      <c r="R20" s="22"/>
      <c r="S20" s="22"/>
      <c r="T20" s="22"/>
      <c r="U20" s="21" t="s">
        <v>7</v>
      </c>
      <c r="V20" s="49">
        <v>440.14</v>
      </c>
      <c r="W20" s="50">
        <v>440.14</v>
      </c>
    </row>
    <row r="21" spans="4:23" s="3" customFormat="1" ht="12.75">
      <c r="D21" s="1" t="s">
        <v>8</v>
      </c>
      <c r="G21" s="75">
        <f>V22/1000</f>
        <v>4.872</v>
      </c>
      <c r="H21" s="76"/>
      <c r="I21" s="21" t="s">
        <v>5</v>
      </c>
      <c r="J21" s="77">
        <f>W22/1000</f>
        <v>50.866</v>
      </c>
      <c r="K21" s="62"/>
      <c r="L21" s="22"/>
      <c r="M21" s="22"/>
      <c r="N21" s="22"/>
      <c r="O21" s="22"/>
      <c r="P21" s="22"/>
      <c r="Q21" s="22"/>
      <c r="R21" s="22"/>
      <c r="S21" s="22"/>
      <c r="T21" s="22"/>
      <c r="U21" s="21" t="s">
        <v>5</v>
      </c>
      <c r="V21" s="49">
        <v>19.96</v>
      </c>
      <c r="W21" s="50">
        <v>19.96</v>
      </c>
    </row>
    <row r="22" spans="6:23" s="3" customFormat="1" ht="12.75">
      <c r="F22" s="2"/>
      <c r="G22" s="26"/>
      <c r="H22" s="26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  <c r="V22" s="49">
        <v>4872</v>
      </c>
      <c r="W22" s="50">
        <v>50866</v>
      </c>
    </row>
    <row r="23" spans="2:21" s="3" customFormat="1" ht="11.25">
      <c r="B23" s="2"/>
      <c r="C23" s="2"/>
      <c r="D23" s="2"/>
      <c r="F23" s="7"/>
      <c r="G23" s="20"/>
      <c r="H23" s="20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8"/>
    </row>
    <row r="24" spans="1:12" s="3" customFormat="1" ht="12.75">
      <c r="A24" s="1" t="str">
        <f>"Составлена в базисных ценах на 01.2000 г. и текущих ценах на 2 квартал 2012г."</f>
        <v>Составлена в базисных ценах на 01.2000 г. и текущих ценах на 2 квартал 2012г.</v>
      </c>
      <c r="L24" s="52"/>
    </row>
    <row r="25" s="3" customFormat="1" ht="12" thickBot="1">
      <c r="A25" s="10"/>
    </row>
    <row r="26" spans="1:21" s="12" customFormat="1" ht="27" customHeight="1" thickBot="1">
      <c r="A26" s="63" t="s">
        <v>9</v>
      </c>
      <c r="B26" s="63" t="s">
        <v>10</v>
      </c>
      <c r="C26" s="63" t="s">
        <v>11</v>
      </c>
      <c r="D26" s="106" t="s">
        <v>12</v>
      </c>
      <c r="E26" s="106"/>
      <c r="F26" s="106"/>
      <c r="G26" s="106" t="s">
        <v>13</v>
      </c>
      <c r="H26" s="106"/>
      <c r="I26" s="106"/>
      <c r="J26" s="106" t="s">
        <v>14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</row>
    <row r="27" spans="1:21" s="12" customFormat="1" ht="22.5" customHeight="1" thickBot="1">
      <c r="A27" s="63"/>
      <c r="B27" s="63"/>
      <c r="C27" s="63"/>
      <c r="D27" s="74" t="s">
        <v>1</v>
      </c>
      <c r="E27" s="11" t="s">
        <v>15</v>
      </c>
      <c r="F27" s="11" t="s">
        <v>16</v>
      </c>
      <c r="G27" s="74" t="s">
        <v>1</v>
      </c>
      <c r="H27" s="11" t="s">
        <v>15</v>
      </c>
      <c r="I27" s="11" t="s">
        <v>16</v>
      </c>
      <c r="J27" s="74" t="s">
        <v>1</v>
      </c>
      <c r="K27" s="11" t="s">
        <v>15</v>
      </c>
      <c r="L27" s="11"/>
      <c r="M27" s="11"/>
      <c r="N27" s="11"/>
      <c r="O27" s="11"/>
      <c r="P27" s="11"/>
      <c r="Q27" s="11"/>
      <c r="R27" s="11"/>
      <c r="S27" s="11"/>
      <c r="T27" s="11"/>
      <c r="U27" s="11" t="s">
        <v>16</v>
      </c>
    </row>
    <row r="28" spans="1:21" s="12" customFormat="1" ht="22.5" customHeight="1" thickBot="1">
      <c r="A28" s="63"/>
      <c r="B28" s="63"/>
      <c r="C28" s="63"/>
      <c r="D28" s="74"/>
      <c r="E28" s="11" t="s">
        <v>17</v>
      </c>
      <c r="F28" s="11" t="s">
        <v>18</v>
      </c>
      <c r="G28" s="74"/>
      <c r="H28" s="11" t="s">
        <v>17</v>
      </c>
      <c r="I28" s="11" t="s">
        <v>18</v>
      </c>
      <c r="J28" s="74"/>
      <c r="K28" s="11" t="s">
        <v>17</v>
      </c>
      <c r="L28" s="11"/>
      <c r="M28" s="11"/>
      <c r="N28" s="11"/>
      <c r="O28" s="11"/>
      <c r="P28" s="11"/>
      <c r="Q28" s="11"/>
      <c r="R28" s="11"/>
      <c r="S28" s="11"/>
      <c r="T28" s="11"/>
      <c r="U28" s="11" t="s">
        <v>18</v>
      </c>
    </row>
    <row r="29" spans="1:21" s="2" customFormat="1" ht="11.25">
      <c r="A29" s="13">
        <v>1</v>
      </c>
      <c r="B29" s="13">
        <v>2</v>
      </c>
      <c r="C29" s="13">
        <v>3</v>
      </c>
      <c r="D29" s="54">
        <v>4</v>
      </c>
      <c r="E29" s="13">
        <v>5</v>
      </c>
      <c r="F29" s="13">
        <v>6</v>
      </c>
      <c r="G29" s="54">
        <v>7</v>
      </c>
      <c r="H29" s="13">
        <v>8</v>
      </c>
      <c r="I29" s="13">
        <v>9</v>
      </c>
      <c r="J29" s="54">
        <v>10</v>
      </c>
      <c r="K29" s="13">
        <v>11</v>
      </c>
      <c r="L29" s="13"/>
      <c r="M29" s="13"/>
      <c r="N29" s="13"/>
      <c r="O29" s="13"/>
      <c r="P29" s="13"/>
      <c r="Q29" s="13"/>
      <c r="R29" s="13"/>
      <c r="S29" s="13"/>
      <c r="T29" s="13"/>
      <c r="U29" s="13">
        <v>12</v>
      </c>
    </row>
    <row r="30" spans="1:21" s="16" customFormat="1" ht="67.5">
      <c r="A30" s="64">
        <v>1</v>
      </c>
      <c r="B30" s="65" t="s">
        <v>96</v>
      </c>
      <c r="C30" s="66">
        <v>391.246</v>
      </c>
      <c r="D30" s="67">
        <v>2163.05</v>
      </c>
      <c r="E30" s="68" t="s">
        <v>45</v>
      </c>
      <c r="F30" s="67"/>
      <c r="G30" s="67">
        <v>846285</v>
      </c>
      <c r="H30" s="67" t="s">
        <v>46</v>
      </c>
      <c r="I30" s="67"/>
      <c r="J30" s="67">
        <v>3410527</v>
      </c>
      <c r="K30" s="68" t="s">
        <v>47</v>
      </c>
      <c r="L30" s="68" t="s">
        <v>48</v>
      </c>
      <c r="M30" s="68">
        <v>130</v>
      </c>
      <c r="N30" s="68">
        <v>89</v>
      </c>
      <c r="O30" s="68"/>
      <c r="P30" s="68"/>
      <c r="Q30" s="68"/>
      <c r="R30" s="68"/>
      <c r="S30" s="68">
        <v>0.85</v>
      </c>
      <c r="T30" s="68" t="s">
        <v>49</v>
      </c>
      <c r="U30" s="68"/>
    </row>
    <row r="31" spans="1:21" s="16" customFormat="1" ht="56.25">
      <c r="A31" s="83">
        <v>2</v>
      </c>
      <c r="B31" s="84" t="s">
        <v>97</v>
      </c>
      <c r="C31" s="85">
        <v>48</v>
      </c>
      <c r="D31" s="86">
        <v>178</v>
      </c>
      <c r="E31" s="87" t="s">
        <v>50</v>
      </c>
      <c r="F31" s="86" t="s">
        <v>51</v>
      </c>
      <c r="G31" s="86">
        <v>8544</v>
      </c>
      <c r="H31" s="86" t="s">
        <v>52</v>
      </c>
      <c r="I31" s="86" t="s">
        <v>53</v>
      </c>
      <c r="J31" s="86">
        <v>49710</v>
      </c>
      <c r="K31" s="87" t="s">
        <v>54</v>
      </c>
      <c r="L31" s="87" t="s">
        <v>55</v>
      </c>
      <c r="M31" s="87">
        <v>130</v>
      </c>
      <c r="N31" s="87">
        <v>89</v>
      </c>
      <c r="O31" s="87">
        <v>1691</v>
      </c>
      <c r="P31" s="87">
        <v>984</v>
      </c>
      <c r="Q31" s="87">
        <v>15008</v>
      </c>
      <c r="R31" s="87">
        <v>8220</v>
      </c>
      <c r="S31" s="87">
        <v>0.85</v>
      </c>
      <c r="T31" s="87" t="s">
        <v>49</v>
      </c>
      <c r="U31" s="87" t="s">
        <v>56</v>
      </c>
    </row>
    <row r="32" spans="1:21" s="92" customFormat="1" ht="11.25">
      <c r="A32" s="88"/>
      <c r="B32" s="93" t="s">
        <v>85</v>
      </c>
      <c r="C32" s="89" t="s">
        <v>86</v>
      </c>
      <c r="D32" s="90"/>
      <c r="E32" s="91"/>
      <c r="F32" s="90"/>
      <c r="G32" s="90">
        <v>1691</v>
      </c>
      <c r="H32" s="90"/>
      <c r="I32" s="90"/>
      <c r="J32" s="90">
        <v>15008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1:21" s="92" customFormat="1" ht="22.5">
      <c r="A33" s="88"/>
      <c r="B33" s="93" t="s">
        <v>87</v>
      </c>
      <c r="C33" s="89" t="s">
        <v>88</v>
      </c>
      <c r="D33" s="90"/>
      <c r="E33" s="91"/>
      <c r="F33" s="90"/>
      <c r="G33" s="90">
        <v>984</v>
      </c>
      <c r="H33" s="90"/>
      <c r="I33" s="90"/>
      <c r="J33" s="90">
        <v>8220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1:26" s="2" customFormat="1" ht="56.25">
      <c r="A34" s="64">
        <v>3</v>
      </c>
      <c r="B34" s="65" t="s">
        <v>57</v>
      </c>
      <c r="C34" s="66">
        <v>403.65</v>
      </c>
      <c r="D34" s="67">
        <v>20.92</v>
      </c>
      <c r="E34" s="68"/>
      <c r="F34" s="67">
        <v>20.92</v>
      </c>
      <c r="G34" s="67">
        <v>8444</v>
      </c>
      <c r="H34" s="67"/>
      <c r="I34" s="67">
        <v>8444</v>
      </c>
      <c r="J34" s="67">
        <v>29039</v>
      </c>
      <c r="K34" s="68"/>
      <c r="L34" s="68" t="s">
        <v>55</v>
      </c>
      <c r="M34" s="68">
        <v>0</v>
      </c>
      <c r="N34" s="68">
        <v>0</v>
      </c>
      <c r="O34" s="68"/>
      <c r="P34" s="68"/>
      <c r="Q34" s="68"/>
      <c r="R34" s="68"/>
      <c r="S34" s="68"/>
      <c r="T34" s="68"/>
      <c r="U34" s="68">
        <v>29039</v>
      </c>
      <c r="V34" s="16"/>
      <c r="W34" s="16"/>
      <c r="X34" s="16"/>
      <c r="Y34" s="16"/>
      <c r="Z34" s="16"/>
    </row>
    <row r="35" spans="1:26" s="2" customFormat="1" ht="45">
      <c r="A35" s="83">
        <v>4</v>
      </c>
      <c r="B35" s="84" t="s">
        <v>98</v>
      </c>
      <c r="C35" s="85">
        <v>24.55</v>
      </c>
      <c r="D35" s="86">
        <v>1482.47</v>
      </c>
      <c r="E35" s="87" t="s">
        <v>58</v>
      </c>
      <c r="F35" s="86" t="s">
        <v>59</v>
      </c>
      <c r="G35" s="86">
        <v>36395</v>
      </c>
      <c r="H35" s="86" t="s">
        <v>60</v>
      </c>
      <c r="I35" s="86" t="s">
        <v>61</v>
      </c>
      <c r="J35" s="86">
        <v>194919</v>
      </c>
      <c r="K35" s="87" t="s">
        <v>62</v>
      </c>
      <c r="L35" s="87" t="s">
        <v>55</v>
      </c>
      <c r="M35" s="87">
        <v>130</v>
      </c>
      <c r="N35" s="87">
        <v>89</v>
      </c>
      <c r="O35" s="87">
        <v>4642</v>
      </c>
      <c r="P35" s="87">
        <v>2701</v>
      </c>
      <c r="Q35" s="87">
        <v>41199</v>
      </c>
      <c r="R35" s="87">
        <v>22564</v>
      </c>
      <c r="S35" s="87">
        <v>0.85</v>
      </c>
      <c r="T35" s="87" t="s">
        <v>49</v>
      </c>
      <c r="U35" s="87" t="s">
        <v>63</v>
      </c>
      <c r="V35" s="16"/>
      <c r="W35" s="16"/>
      <c r="X35" s="16"/>
      <c r="Y35" s="16"/>
      <c r="Z35" s="16"/>
    </row>
    <row r="36" spans="1:26" s="30" customFormat="1" ht="11.25">
      <c r="A36" s="88"/>
      <c r="B36" s="93" t="s">
        <v>85</v>
      </c>
      <c r="C36" s="89" t="s">
        <v>86</v>
      </c>
      <c r="D36" s="90"/>
      <c r="E36" s="91"/>
      <c r="F36" s="90"/>
      <c r="G36" s="90">
        <v>4642</v>
      </c>
      <c r="H36" s="90"/>
      <c r="I36" s="90"/>
      <c r="J36" s="90">
        <v>41199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2"/>
      <c r="W36" s="92"/>
      <c r="X36" s="92"/>
      <c r="Y36" s="92"/>
      <c r="Z36" s="92"/>
    </row>
    <row r="37" spans="1:26" s="30" customFormat="1" ht="22.5">
      <c r="A37" s="88"/>
      <c r="B37" s="93" t="s">
        <v>87</v>
      </c>
      <c r="C37" s="89" t="s">
        <v>88</v>
      </c>
      <c r="D37" s="90"/>
      <c r="E37" s="91"/>
      <c r="F37" s="90"/>
      <c r="G37" s="90">
        <v>2701</v>
      </c>
      <c r="H37" s="90"/>
      <c r="I37" s="90"/>
      <c r="J37" s="90">
        <v>22564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2"/>
      <c r="W37" s="92"/>
      <c r="X37" s="92"/>
      <c r="Y37" s="92"/>
      <c r="Z37" s="92"/>
    </row>
    <row r="38" spans="1:26" ht="33.75">
      <c r="A38" s="104" t="s">
        <v>77</v>
      </c>
      <c r="B38" s="105"/>
      <c r="C38" s="105"/>
      <c r="D38" s="105"/>
      <c r="E38" s="105"/>
      <c r="F38" s="105"/>
      <c r="G38" s="67">
        <v>899668</v>
      </c>
      <c r="H38" s="67" t="s">
        <v>64</v>
      </c>
      <c r="I38" s="67" t="s">
        <v>65</v>
      </c>
      <c r="J38" s="67">
        <v>3684195</v>
      </c>
      <c r="K38" s="68" t="s">
        <v>66</v>
      </c>
      <c r="L38" s="68"/>
      <c r="M38" s="68"/>
      <c r="N38" s="68"/>
      <c r="O38" s="68"/>
      <c r="P38" s="68"/>
      <c r="Q38" s="68"/>
      <c r="R38" s="68"/>
      <c r="S38" s="68"/>
      <c r="T38" s="68"/>
      <c r="U38" s="68" t="s">
        <v>67</v>
      </c>
      <c r="V38" s="16"/>
      <c r="W38" s="16"/>
      <c r="X38" s="16"/>
      <c r="Y38" s="16"/>
      <c r="Z38" s="16"/>
    </row>
    <row r="39" spans="1:26" ht="12.75">
      <c r="A39" s="104" t="s">
        <v>68</v>
      </c>
      <c r="B39" s="105"/>
      <c r="C39" s="105"/>
      <c r="D39" s="105"/>
      <c r="E39" s="105"/>
      <c r="F39" s="105"/>
      <c r="G39" s="67"/>
      <c r="H39" s="67"/>
      <c r="I39" s="67"/>
      <c r="J39" s="67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16"/>
      <c r="W39" s="16"/>
      <c r="X39" s="16"/>
      <c r="Y39" s="16"/>
      <c r="Z39" s="16"/>
    </row>
    <row r="40" spans="1:26" ht="12.75">
      <c r="A40" s="104" t="s">
        <v>69</v>
      </c>
      <c r="B40" s="105"/>
      <c r="C40" s="105"/>
      <c r="D40" s="105"/>
      <c r="E40" s="105"/>
      <c r="F40" s="105"/>
      <c r="G40" s="67">
        <v>4872</v>
      </c>
      <c r="H40" s="67"/>
      <c r="I40" s="67"/>
      <c r="J40" s="67">
        <v>50866</v>
      </c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16"/>
      <c r="W40" s="16"/>
      <c r="X40" s="16"/>
      <c r="Y40" s="16"/>
      <c r="Z40" s="16"/>
    </row>
    <row r="41" spans="1:26" ht="12.75">
      <c r="A41" s="104" t="s">
        <v>70</v>
      </c>
      <c r="B41" s="105"/>
      <c r="C41" s="105"/>
      <c r="D41" s="105"/>
      <c r="E41" s="105"/>
      <c r="F41" s="105"/>
      <c r="G41" s="67">
        <v>882542</v>
      </c>
      <c r="H41" s="67"/>
      <c r="I41" s="67"/>
      <c r="J41" s="67">
        <v>3590643</v>
      </c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16"/>
      <c r="W41" s="16"/>
      <c r="X41" s="16"/>
      <c r="Y41" s="16"/>
      <c r="Z41" s="16"/>
    </row>
    <row r="42" spans="1:26" ht="12.75">
      <c r="A42" s="104" t="s">
        <v>71</v>
      </c>
      <c r="B42" s="105"/>
      <c r="C42" s="105"/>
      <c r="D42" s="105"/>
      <c r="E42" s="105"/>
      <c r="F42" s="105"/>
      <c r="G42" s="67">
        <v>12528</v>
      </c>
      <c r="H42" s="67"/>
      <c r="I42" s="67"/>
      <c r="J42" s="67">
        <v>45547</v>
      </c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16"/>
      <c r="W42" s="16"/>
      <c r="X42" s="16"/>
      <c r="Y42" s="16"/>
      <c r="Z42" s="16"/>
    </row>
    <row r="43" spans="1:26" ht="12.75">
      <c r="A43" s="100" t="s">
        <v>72</v>
      </c>
      <c r="B43" s="101"/>
      <c r="C43" s="101"/>
      <c r="D43" s="101"/>
      <c r="E43" s="101"/>
      <c r="F43" s="101"/>
      <c r="G43" s="67">
        <v>6334</v>
      </c>
      <c r="H43" s="67"/>
      <c r="I43" s="67"/>
      <c r="J43" s="67">
        <v>56207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16"/>
      <c r="W43" s="16"/>
      <c r="X43" s="16"/>
      <c r="Y43" s="16"/>
      <c r="Z43" s="16"/>
    </row>
    <row r="44" spans="1:26" ht="12.75">
      <c r="A44" s="100" t="s">
        <v>73</v>
      </c>
      <c r="B44" s="101"/>
      <c r="C44" s="101"/>
      <c r="D44" s="101"/>
      <c r="E44" s="101"/>
      <c r="F44" s="101"/>
      <c r="G44" s="67">
        <v>3686</v>
      </c>
      <c r="H44" s="67"/>
      <c r="I44" s="67"/>
      <c r="J44" s="67">
        <v>30784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16"/>
      <c r="W44" s="16"/>
      <c r="X44" s="16"/>
      <c r="Y44" s="16"/>
      <c r="Z44" s="16"/>
    </row>
    <row r="45" spans="1:26" ht="12.75">
      <c r="A45" s="100" t="s">
        <v>78</v>
      </c>
      <c r="B45" s="101"/>
      <c r="C45" s="101"/>
      <c r="D45" s="101"/>
      <c r="E45" s="101"/>
      <c r="F45" s="101"/>
      <c r="G45" s="67"/>
      <c r="H45" s="67"/>
      <c r="I45" s="67"/>
      <c r="J45" s="67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16"/>
      <c r="W45" s="16"/>
      <c r="X45" s="16"/>
      <c r="Y45" s="16"/>
      <c r="Z45" s="16"/>
    </row>
    <row r="46" spans="1:26" ht="12.75">
      <c r="A46" s="104" t="s">
        <v>74</v>
      </c>
      <c r="B46" s="105"/>
      <c r="C46" s="105"/>
      <c r="D46" s="105"/>
      <c r="E46" s="105"/>
      <c r="F46" s="105"/>
      <c r="G46" s="67">
        <v>901244</v>
      </c>
      <c r="H46" s="67"/>
      <c r="I46" s="67"/>
      <c r="J46" s="67">
        <v>3742147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16"/>
      <c r="W46" s="16"/>
      <c r="X46" s="16"/>
      <c r="Y46" s="16"/>
      <c r="Z46" s="16"/>
    </row>
    <row r="47" spans="1:26" ht="12.75">
      <c r="A47" s="104" t="s">
        <v>75</v>
      </c>
      <c r="B47" s="105"/>
      <c r="C47" s="105"/>
      <c r="D47" s="105"/>
      <c r="E47" s="105"/>
      <c r="F47" s="105"/>
      <c r="G47" s="67">
        <v>8444</v>
      </c>
      <c r="H47" s="67"/>
      <c r="I47" s="67"/>
      <c r="J47" s="67">
        <v>29039</v>
      </c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16"/>
      <c r="W47" s="16"/>
      <c r="X47" s="16"/>
      <c r="Y47" s="16"/>
      <c r="Z47" s="16"/>
    </row>
    <row r="48" spans="1:26" ht="12.75">
      <c r="A48" s="104" t="s">
        <v>76</v>
      </c>
      <c r="B48" s="105"/>
      <c r="C48" s="105"/>
      <c r="D48" s="105"/>
      <c r="E48" s="105"/>
      <c r="F48" s="105"/>
      <c r="G48" s="67">
        <v>909688</v>
      </c>
      <c r="H48" s="67"/>
      <c r="I48" s="67"/>
      <c r="J48" s="67">
        <v>3771186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16"/>
      <c r="W48" s="16"/>
      <c r="X48" s="16"/>
      <c r="Y48" s="16"/>
      <c r="Z48" s="16"/>
    </row>
    <row r="49" spans="1:26" ht="12.75">
      <c r="A49" s="104" t="s">
        <v>79</v>
      </c>
      <c r="B49" s="105"/>
      <c r="C49" s="105"/>
      <c r="D49" s="105"/>
      <c r="E49" s="105"/>
      <c r="F49" s="105"/>
      <c r="G49" s="67">
        <v>163743.84</v>
      </c>
      <c r="H49" s="67"/>
      <c r="I49" s="67"/>
      <c r="J49" s="67">
        <v>678813.48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16"/>
      <c r="W49" s="16"/>
      <c r="X49" s="16"/>
      <c r="Y49" s="16"/>
      <c r="Z49" s="16"/>
    </row>
    <row r="50" spans="1:26" ht="12.75">
      <c r="A50" s="100" t="s">
        <v>80</v>
      </c>
      <c r="B50" s="101"/>
      <c r="C50" s="101"/>
      <c r="D50" s="101"/>
      <c r="E50" s="101"/>
      <c r="F50" s="101"/>
      <c r="G50" s="67">
        <v>1073431.84</v>
      </c>
      <c r="H50" s="67"/>
      <c r="I50" s="67"/>
      <c r="J50" s="67">
        <v>4449999.48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16"/>
      <c r="W50" s="16"/>
      <c r="X50" s="16"/>
      <c r="Y50" s="16"/>
      <c r="Z50" s="16"/>
    </row>
    <row r="51" spans="1:26" ht="12.75">
      <c r="A51" s="97"/>
      <c r="B51" s="94"/>
      <c r="C51" s="95"/>
      <c r="D51" s="69"/>
      <c r="E51" s="70"/>
      <c r="F51" s="69"/>
      <c r="G51" s="69"/>
      <c r="H51" s="69"/>
      <c r="I51" s="69"/>
      <c r="J51" s="69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16"/>
      <c r="W51" s="16"/>
      <c r="X51" s="16"/>
      <c r="Y51" s="16"/>
      <c r="Z51" s="16"/>
    </row>
    <row r="52" spans="1:26" ht="12.75">
      <c r="A52" s="98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16"/>
      <c r="W52" s="16"/>
      <c r="X52" s="16"/>
      <c r="Y52" s="16"/>
      <c r="Z52" s="16"/>
    </row>
    <row r="53" spans="1:26" ht="12.75">
      <c r="A53" s="9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16"/>
      <c r="W53" s="16"/>
      <c r="X53" s="16"/>
      <c r="Y53" s="16"/>
      <c r="Z53" s="16"/>
    </row>
    <row r="54" spans="1:26" ht="12.75">
      <c r="A54" s="18" t="s">
        <v>19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18" t="s">
        <v>20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1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2"/>
      <c r="W57" s="2"/>
      <c r="X57" s="2"/>
      <c r="Y57" s="2"/>
      <c r="Z57" s="2"/>
    </row>
    <row r="58" spans="22:26" ht="12.75">
      <c r="V58" s="19"/>
      <c r="W58" s="19"/>
      <c r="X58" s="19"/>
      <c r="Y58" s="19"/>
      <c r="Z58" s="19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</sheetData>
  <sheetProtection/>
  <mergeCells count="39">
    <mergeCell ref="A12:U12"/>
    <mergeCell ref="A13:U13"/>
    <mergeCell ref="A14:U14"/>
    <mergeCell ref="J20:K20"/>
    <mergeCell ref="G18:H18"/>
    <mergeCell ref="G19:H19"/>
    <mergeCell ref="J18:K18"/>
    <mergeCell ref="J19:K19"/>
    <mergeCell ref="D27:D28"/>
    <mergeCell ref="G20:H20"/>
    <mergeCell ref="A26:A28"/>
    <mergeCell ref="B26:B28"/>
    <mergeCell ref="C26:C28"/>
    <mergeCell ref="D26:F26"/>
    <mergeCell ref="J26:U26"/>
    <mergeCell ref="J16:U16"/>
    <mergeCell ref="G27:G28"/>
    <mergeCell ref="G17:H17"/>
    <mergeCell ref="G21:H21"/>
    <mergeCell ref="J21:K21"/>
    <mergeCell ref="J27:J28"/>
    <mergeCell ref="G26:I26"/>
    <mergeCell ref="G16:I16"/>
    <mergeCell ref="J17:K17"/>
    <mergeCell ref="A45:F45"/>
    <mergeCell ref="A38:F38"/>
    <mergeCell ref="A39:F39"/>
    <mergeCell ref="A40:F40"/>
    <mergeCell ref="A41:F41"/>
    <mergeCell ref="A50:F50"/>
    <mergeCell ref="A10:U10"/>
    <mergeCell ref="A11:U11"/>
    <mergeCell ref="A46:F46"/>
    <mergeCell ref="A47:F47"/>
    <mergeCell ref="A48:F48"/>
    <mergeCell ref="A49:F49"/>
    <mergeCell ref="A42:F42"/>
    <mergeCell ref="A43:F43"/>
    <mergeCell ref="A44:F44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59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W31"/>
  <sheetViews>
    <sheetView showGridLines="0" zoomScalePageLayoutView="0" workbookViewId="0" topLeftCell="A1">
      <selection activeCell="M25" sqref="M25"/>
    </sheetView>
  </sheetViews>
  <sheetFormatPr defaultColWidth="9.00390625" defaultRowHeight="12.75"/>
  <cols>
    <col min="1" max="1" width="6.00390625" style="17" customWidth="1"/>
    <col min="2" max="2" width="16.00390625" style="17" customWidth="1"/>
    <col min="3" max="3" width="33.625" style="17" customWidth="1"/>
    <col min="4" max="6" width="11.625" style="17" customWidth="1"/>
    <col min="7" max="7" width="12.75390625" style="17" customWidth="1"/>
    <col min="8" max="10" width="11.625" style="17" customWidth="1"/>
    <col min="11" max="11" width="12.75390625" style="17" customWidth="1"/>
    <col min="12" max="12" width="12.75390625" style="17" hidden="1" customWidth="1"/>
    <col min="13" max="13" width="11.25390625" style="17" customWidth="1"/>
    <col min="14" max="14" width="15.25390625" style="17" customWidth="1"/>
    <col min="15" max="16" width="9.125" style="17" hidden="1" customWidth="1"/>
    <col min="17" max="16384" width="9.125" style="17" customWidth="1"/>
  </cols>
  <sheetData>
    <row r="1" ht="12.75"/>
    <row r="2" spans="1:12" s="3" customFormat="1" ht="12.75">
      <c r="A2" s="4" t="s">
        <v>42</v>
      </c>
      <c r="B2" s="2"/>
      <c r="C2" s="2"/>
      <c r="D2" s="2"/>
      <c r="L2" s="40"/>
    </row>
    <row r="3" spans="1:12" s="3" customFormat="1" ht="12.75">
      <c r="A3" s="1"/>
      <c r="B3" s="2"/>
      <c r="C3" s="2"/>
      <c r="D3" s="2"/>
      <c r="L3" s="40"/>
    </row>
    <row r="4" spans="1:12" s="3" customFormat="1" ht="12.75">
      <c r="A4" s="4" t="s">
        <v>43</v>
      </c>
      <c r="B4" s="2"/>
      <c r="C4" s="2"/>
      <c r="D4" s="2"/>
      <c r="L4" s="40"/>
    </row>
    <row r="5" spans="1:23" s="3" customFormat="1" ht="14.25">
      <c r="A5" s="102" t="s">
        <v>39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1.25">
      <c r="A6" s="103" t="s">
        <v>35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1.25">
      <c r="A7" s="103" t="s">
        <v>44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1.25">
      <c r="A8" s="110" t="s">
        <v>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4"/>
      <c r="P8" s="4"/>
      <c r="Q8" s="4"/>
      <c r="R8" s="4"/>
      <c r="S8" s="4"/>
      <c r="T8" s="4"/>
      <c r="U8" s="4"/>
      <c r="V8" s="4"/>
      <c r="W8" s="4"/>
    </row>
    <row r="9" s="3" customFormat="1" ht="12.75">
      <c r="L9" s="40"/>
    </row>
    <row r="10" spans="7:23" s="3" customFormat="1" ht="12.75" customHeight="1">
      <c r="G10" s="113" t="s">
        <v>21</v>
      </c>
      <c r="H10" s="114"/>
      <c r="I10" s="114"/>
      <c r="J10" s="113" t="s">
        <v>22</v>
      </c>
      <c r="K10" s="114"/>
      <c r="L10" s="114"/>
      <c r="M10" s="115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4:23" s="3" customFormat="1" ht="12.75">
      <c r="D11" s="1" t="s">
        <v>4</v>
      </c>
      <c r="G11" s="75">
        <f>O11/1000</f>
        <v>1073.4318400000002</v>
      </c>
      <c r="H11" s="76"/>
      <c r="I11" s="23" t="s">
        <v>5</v>
      </c>
      <c r="J11" s="77">
        <f>P11/1000</f>
        <v>4449.99948</v>
      </c>
      <c r="K11" s="62"/>
      <c r="L11" s="41"/>
      <c r="M11" s="21" t="s">
        <v>5</v>
      </c>
      <c r="N11" s="32"/>
      <c r="O11" s="49">
        <v>1073431.84</v>
      </c>
      <c r="P11" s="32">
        <v>4449999.48</v>
      </c>
      <c r="Q11" s="32"/>
      <c r="R11" s="32"/>
      <c r="S11" s="32"/>
      <c r="T11" s="32"/>
      <c r="U11" s="32"/>
      <c r="V11" s="32"/>
      <c r="W11" s="33"/>
    </row>
    <row r="12" spans="4:20" s="3" customFormat="1" ht="12.75">
      <c r="D12" s="39" t="s">
        <v>37</v>
      </c>
      <c r="F12" s="7"/>
      <c r="G12" s="75">
        <f>O12/1000</f>
        <v>0</v>
      </c>
      <c r="H12" s="76"/>
      <c r="I12" s="21" t="s">
        <v>5</v>
      </c>
      <c r="J12" s="77">
        <f>P12/1000</f>
        <v>0</v>
      </c>
      <c r="K12" s="62"/>
      <c r="L12" s="41"/>
      <c r="M12" s="21" t="s">
        <v>5</v>
      </c>
      <c r="N12" s="32"/>
      <c r="O12" s="49">
        <v>0</v>
      </c>
      <c r="P12" s="32">
        <v>0</v>
      </c>
      <c r="Q12" s="32"/>
      <c r="R12" s="32"/>
      <c r="S12" s="32"/>
      <c r="T12" s="32"/>
    </row>
    <row r="13" spans="4:20" s="3" customFormat="1" ht="12.75">
      <c r="D13" s="39" t="s">
        <v>38</v>
      </c>
      <c r="F13" s="7"/>
      <c r="G13" s="75">
        <f>O13/1000</f>
        <v>0</v>
      </c>
      <c r="H13" s="76"/>
      <c r="I13" s="21" t="s">
        <v>5</v>
      </c>
      <c r="J13" s="77">
        <f>P13/1000</f>
        <v>0</v>
      </c>
      <c r="K13" s="62"/>
      <c r="L13" s="41"/>
      <c r="M13" s="21" t="s">
        <v>5</v>
      </c>
      <c r="N13" s="32"/>
      <c r="O13" s="49">
        <v>0</v>
      </c>
      <c r="P13" s="32">
        <v>0</v>
      </c>
      <c r="Q13" s="32"/>
      <c r="R13" s="32"/>
      <c r="S13" s="32"/>
      <c r="T13" s="32"/>
    </row>
    <row r="14" spans="4:23" s="3" customFormat="1" ht="12.75">
      <c r="D14" s="1" t="s">
        <v>6</v>
      </c>
      <c r="G14" s="75">
        <f>(O14+O15)/1000</f>
        <v>0.46009999999999995</v>
      </c>
      <c r="H14" s="76"/>
      <c r="I14" s="23" t="s">
        <v>7</v>
      </c>
      <c r="J14" s="77">
        <f>(P14+P15)/1000</f>
        <v>0.46009999999999995</v>
      </c>
      <c r="K14" s="62"/>
      <c r="L14" s="49">
        <v>4598</v>
      </c>
      <c r="M14" s="21" t="s">
        <v>7</v>
      </c>
      <c r="N14" s="32"/>
      <c r="O14" s="49">
        <v>440.14</v>
      </c>
      <c r="P14" s="50">
        <v>440.14</v>
      </c>
      <c r="Q14" s="32"/>
      <c r="R14" s="32"/>
      <c r="S14" s="32"/>
      <c r="T14" s="32"/>
      <c r="U14" s="32"/>
      <c r="V14" s="32"/>
      <c r="W14" s="33"/>
    </row>
    <row r="15" spans="4:23" s="3" customFormat="1" ht="12.75">
      <c r="D15" s="1" t="s">
        <v>8</v>
      </c>
      <c r="G15" s="75">
        <f>O16/1000</f>
        <v>4.872</v>
      </c>
      <c r="H15" s="76"/>
      <c r="I15" s="23" t="s">
        <v>5</v>
      </c>
      <c r="J15" s="77">
        <f>P16/1000</f>
        <v>0</v>
      </c>
      <c r="K15" s="62"/>
      <c r="L15" s="50">
        <v>48005</v>
      </c>
      <c r="M15" s="21" t="s">
        <v>5</v>
      </c>
      <c r="N15" s="32"/>
      <c r="O15" s="49">
        <v>19.96</v>
      </c>
      <c r="P15" s="50">
        <v>19.96</v>
      </c>
      <c r="Q15" s="32"/>
      <c r="R15" s="32"/>
      <c r="S15" s="32"/>
      <c r="T15" s="32"/>
      <c r="U15" s="32"/>
      <c r="V15" s="32"/>
      <c r="W15" s="33"/>
    </row>
    <row r="16" spans="6:23" s="3" customFormat="1" ht="12.75">
      <c r="F16" s="2"/>
      <c r="G16" s="26"/>
      <c r="H16" s="26"/>
      <c r="I16" s="28"/>
      <c r="J16" s="27"/>
      <c r="K16" s="29"/>
      <c r="L16" s="49">
        <v>274</v>
      </c>
      <c r="M16" s="29"/>
      <c r="N16" s="29"/>
      <c r="O16" s="49">
        <v>4872</v>
      </c>
      <c r="P16" s="29"/>
      <c r="Q16" s="29"/>
      <c r="R16" s="29"/>
      <c r="S16" s="29"/>
      <c r="T16" s="29"/>
      <c r="U16" s="29"/>
      <c r="V16" s="29"/>
      <c r="W16" s="30"/>
    </row>
    <row r="17" spans="2:23" s="3" customFormat="1" ht="12.75">
      <c r="B17" s="2"/>
      <c r="C17" s="2"/>
      <c r="D17" s="2"/>
      <c r="F17" s="7"/>
      <c r="G17" s="20"/>
      <c r="H17" s="20"/>
      <c r="I17" s="8"/>
      <c r="J17" s="9"/>
      <c r="K17" s="9"/>
      <c r="L17" s="50">
        <v>2861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pans="1:12" s="3" customFormat="1" ht="12.75">
      <c r="A18" s="1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  <c r="L18" s="52"/>
    </row>
    <row r="19" spans="1:12" s="3" customFormat="1" ht="13.5" thickBot="1">
      <c r="A19" s="10"/>
      <c r="L19" s="40"/>
    </row>
    <row r="20" spans="1:14" s="12" customFormat="1" ht="23.25" customHeight="1" thickBot="1">
      <c r="A20" s="116" t="s">
        <v>9</v>
      </c>
      <c r="B20" s="116" t="s">
        <v>0</v>
      </c>
      <c r="C20" s="116" t="s">
        <v>23</v>
      </c>
      <c r="D20" s="24" t="s">
        <v>24</v>
      </c>
      <c r="E20" s="116" t="s">
        <v>25</v>
      </c>
      <c r="F20" s="121" t="s">
        <v>26</v>
      </c>
      <c r="G20" s="122"/>
      <c r="H20" s="121" t="s">
        <v>27</v>
      </c>
      <c r="I20" s="125"/>
      <c r="J20" s="125"/>
      <c r="K20" s="122"/>
      <c r="L20" s="42"/>
      <c r="M20" s="116" t="s">
        <v>28</v>
      </c>
      <c r="N20" s="116" t="s">
        <v>29</v>
      </c>
    </row>
    <row r="21" spans="1:14" s="12" customFormat="1" ht="19.5" customHeight="1" thickBot="1">
      <c r="A21" s="117"/>
      <c r="B21" s="117"/>
      <c r="C21" s="117"/>
      <c r="D21" s="116" t="s">
        <v>34</v>
      </c>
      <c r="E21" s="117"/>
      <c r="F21" s="123"/>
      <c r="G21" s="124"/>
      <c r="H21" s="119" t="s">
        <v>30</v>
      </c>
      <c r="I21" s="120"/>
      <c r="J21" s="119" t="s">
        <v>31</v>
      </c>
      <c r="K21" s="120"/>
      <c r="L21" s="43"/>
      <c r="M21" s="117"/>
      <c r="N21" s="117"/>
    </row>
    <row r="22" spans="1:14" s="12" customFormat="1" ht="19.5" customHeight="1" thickBot="1">
      <c r="A22" s="118"/>
      <c r="B22" s="118"/>
      <c r="C22" s="118"/>
      <c r="D22" s="118"/>
      <c r="E22" s="118"/>
      <c r="F22" s="25" t="s">
        <v>32</v>
      </c>
      <c r="G22" s="25" t="s">
        <v>33</v>
      </c>
      <c r="H22" s="25" t="s">
        <v>32</v>
      </c>
      <c r="I22" s="25" t="s">
        <v>33</v>
      </c>
      <c r="J22" s="25" t="s">
        <v>32</v>
      </c>
      <c r="K22" s="25" t="s">
        <v>33</v>
      </c>
      <c r="L22" s="44"/>
      <c r="M22" s="118"/>
      <c r="N22" s="118"/>
    </row>
    <row r="23" spans="1:14" ht="12.75">
      <c r="A23" s="34">
        <v>1</v>
      </c>
      <c r="B23" s="34">
        <v>2</v>
      </c>
      <c r="C23" s="34">
        <v>3</v>
      </c>
      <c r="D23" s="34">
        <v>4</v>
      </c>
      <c r="E23" s="34">
        <v>5</v>
      </c>
      <c r="F23" s="34">
        <v>6</v>
      </c>
      <c r="G23" s="34">
        <v>7</v>
      </c>
      <c r="H23" s="34">
        <v>8</v>
      </c>
      <c r="I23" s="34">
        <v>9</v>
      </c>
      <c r="J23" s="34">
        <v>10</v>
      </c>
      <c r="K23" s="34">
        <v>11</v>
      </c>
      <c r="L23" s="45"/>
      <c r="M23" s="34">
        <v>12</v>
      </c>
      <c r="N23" s="34">
        <v>13</v>
      </c>
    </row>
    <row r="24" spans="1:14" s="2" customFormat="1" ht="12.75">
      <c r="A24" s="111" t="s">
        <v>81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4" ht="12.75">
      <c r="A25" s="71"/>
      <c r="B25" s="72" t="s">
        <v>82</v>
      </c>
      <c r="C25" s="73" t="s">
        <v>83</v>
      </c>
      <c r="D25" s="82" t="s">
        <v>84</v>
      </c>
      <c r="E25" s="78"/>
      <c r="F25" s="79"/>
      <c r="G25" s="80">
        <v>4598</v>
      </c>
      <c r="H25" s="79"/>
      <c r="I25" s="79"/>
      <c r="J25" s="79"/>
      <c r="K25" s="80">
        <v>48005</v>
      </c>
      <c r="L25" s="81"/>
      <c r="M25" s="79"/>
      <c r="N25" s="82"/>
    </row>
    <row r="26" spans="1:14" s="2" customFormat="1" ht="12.75">
      <c r="A26" s="7"/>
      <c r="B26" s="14"/>
      <c r="C26" s="51"/>
      <c r="D26" s="35"/>
      <c r="E26" s="35"/>
      <c r="F26" s="36"/>
      <c r="G26" s="15"/>
      <c r="H26" s="36"/>
      <c r="I26" s="36"/>
      <c r="J26" s="36"/>
      <c r="K26" s="15"/>
      <c r="L26" s="46"/>
      <c r="M26" s="36"/>
      <c r="N26" s="37"/>
    </row>
    <row r="27" spans="1:14" s="2" customFormat="1" ht="12.75">
      <c r="A27" s="38"/>
      <c r="B27" s="17"/>
      <c r="C27" s="17"/>
      <c r="D27" s="17"/>
      <c r="E27" s="17"/>
      <c r="F27" s="17"/>
      <c r="G27" s="55"/>
      <c r="H27" s="17"/>
      <c r="I27" s="17"/>
      <c r="J27" s="17"/>
      <c r="K27" s="55"/>
      <c r="L27" s="47"/>
      <c r="M27" s="53"/>
      <c r="N27" s="38"/>
    </row>
    <row r="28" spans="1:12" s="2" customFormat="1" ht="12.75">
      <c r="A28" s="1"/>
      <c r="L28" s="48"/>
    </row>
    <row r="29" spans="1:12" s="2" customFormat="1" ht="12.75">
      <c r="A29" s="18" t="s">
        <v>19</v>
      </c>
      <c r="L29" s="48"/>
    </row>
    <row r="30" spans="1:14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48"/>
      <c r="M30" s="2"/>
      <c r="N30" s="2"/>
    </row>
    <row r="31" spans="1:14" ht="12.75">
      <c r="A31" s="18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48"/>
      <c r="M31" s="2"/>
      <c r="N31" s="2"/>
    </row>
    <row r="32" ht="12.75"/>
    <row r="33" ht="12.75"/>
    <row r="34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sheetProtection/>
  <mergeCells count="28">
    <mergeCell ref="A20:A22"/>
    <mergeCell ref="B20:B22"/>
    <mergeCell ref="C20:C22"/>
    <mergeCell ref="E20:E22"/>
    <mergeCell ref="J21:K21"/>
    <mergeCell ref="G12:H12"/>
    <mergeCell ref="J12:K12"/>
    <mergeCell ref="G13:H13"/>
    <mergeCell ref="J13:K13"/>
    <mergeCell ref="J14:K14"/>
    <mergeCell ref="F20:G21"/>
    <mergeCell ref="H20:K20"/>
    <mergeCell ref="G15:H15"/>
    <mergeCell ref="J15:K15"/>
    <mergeCell ref="A5:N5"/>
    <mergeCell ref="A6:N6"/>
    <mergeCell ref="A7:N7"/>
    <mergeCell ref="A8:N8"/>
    <mergeCell ref="A24:N24"/>
    <mergeCell ref="G10:I10"/>
    <mergeCell ref="G11:H11"/>
    <mergeCell ref="J11:K11"/>
    <mergeCell ref="G14:H14"/>
    <mergeCell ref="J10:M10"/>
    <mergeCell ref="M20:M22"/>
    <mergeCell ref="N20:N22"/>
    <mergeCell ref="D21:D22"/>
    <mergeCell ref="H21:I21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6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Bikmuhametova</cp:lastModifiedBy>
  <cp:lastPrinted>2004-07-27T05:56:58Z</cp:lastPrinted>
  <dcterms:created xsi:type="dcterms:W3CDTF">2003-01-28T12:33:10Z</dcterms:created>
  <dcterms:modified xsi:type="dcterms:W3CDTF">2012-09-05T09:26:03Z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